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Отчет!$A$13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V18" i="1" l="1"/>
  <c r="V12" i="1"/>
  <c r="V13" i="1"/>
  <c r="V14" i="1"/>
  <c r="V15" i="1"/>
  <c r="V16" i="1"/>
  <c r="V17" i="1"/>
  <c r="V11" i="1"/>
  <c r="AB18" i="1" l="1"/>
  <c r="AB19" i="1" l="1"/>
  <c r="AB12" i="1"/>
  <c r="AB13" i="1"/>
  <c r="AB14" i="1"/>
  <c r="AB15" i="1"/>
  <c r="AB16" i="1"/>
  <c r="AB17" i="1"/>
  <c r="AB11" i="1"/>
  <c r="I14" i="1" l="1"/>
  <c r="I13" i="1"/>
  <c r="I12" i="1"/>
  <c r="I11" i="1"/>
  <c r="I17" i="1"/>
</calcChain>
</file>

<file path=xl/sharedStrings.xml><?xml version="1.0" encoding="utf-8"?>
<sst xmlns="http://schemas.openxmlformats.org/spreadsheetml/2006/main" count="113" uniqueCount="64">
  <si>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</si>
  <si>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</si>
  <si>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</si>
  <si>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</si>
  <si>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</si>
  <si>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</si>
  <si>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</si>
  <si>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</si>
  <si>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</si>
  <si>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</si>
  <si>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</si>
  <si>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</si>
  <si>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</si>
  <si>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</si>
  <si>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</si>
  <si>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</si>
  <si>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</si>
  <si>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</si>
  <si>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</si>
  <si>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</si>
  <si>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</si>
  <si>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</si>
  <si>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</si>
  <si>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</si>
  <si>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</si>
  <si>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</si>
  <si>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</si>
  <si>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</si>
  <si>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</si>
  <si>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</si>
  <si>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</si>
  <si>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</si>
  <si>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</si>
  <si>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</si>
  <si>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</si>
  <si>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</si>
  <si>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</si>
  <si>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</si>
  <si>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</si>
  <si>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</si>
  <si>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</si>
  <si>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</si>
  <si>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</si>
  <si>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</si>
  <si>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Вид прекращения передачи электроэнергии (А, В)</t>
  </si>
  <si>
    <t>МУПП "Энергетик"</t>
  </si>
  <si>
    <t>В</t>
  </si>
  <si>
    <t>Оперативный журнал отключений</t>
  </si>
  <si>
    <t>3.4.14</t>
  </si>
  <si>
    <t>4.12</t>
  </si>
  <si>
    <t xml:space="preserve">  </t>
  </si>
  <si>
    <t>ВЛ</t>
  </si>
  <si>
    <t>ВЛ-10кВ №1 П-II</t>
  </si>
  <si>
    <t>КЛ</t>
  </si>
  <si>
    <t>КЛ-10кВ №11 П-II, КЛ-10кВ №8 П-II</t>
  </si>
  <si>
    <t>ВЛ-10кВ №4 П-II</t>
  </si>
  <si>
    <t>КЛ-10кВ №14 П-II</t>
  </si>
  <si>
    <t>ВЛ-10кВ №3 П-I</t>
  </si>
  <si>
    <t>КЛ-10кВ №10 П-II</t>
  </si>
  <si>
    <t>4.14</t>
  </si>
  <si>
    <t>КЛ-10кВ №7 П-II</t>
  </si>
  <si>
    <t>Объем недопоставленной в результате аварийный отключений электрической энергии кВт*ч</t>
  </si>
  <si>
    <t>п. 19 г. 6 Информация о объеме недопоставленной в результате аварийных отключений электрической энергии за 2 квартал  2020 года Павловский МУПП "Энергетик" согласно журнала 8.1</t>
  </si>
  <si>
    <t>Итого объем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</si>
</sst>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22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22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22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2" fontId="1" fillId="0" borderId="22" xfId="0" applyNumberFormat="1" applyFont="1" applyFill="1" applyBorder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topLeftCell="G4" zoomScale="85" zoomScaleNormal="85" workbookViewId="0">
      <selection activeCell="AB18" sqref="AB18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5" width="9.140625" style="1"/>
    <col min="6" max="6" width="18.28515625" style="1" customWidth="1"/>
    <col min="7" max="7" width="16.140625" style="1" customWidth="1"/>
    <col min="8" max="8" width="9.140625" style="1" customWidth="1"/>
    <col min="9" max="27" width="9.140625" style="1"/>
    <col min="28" max="28" width="9.42578125" style="1" bestFit="1" customWidth="1"/>
    <col min="29" max="16384" width="9.140625" style="1"/>
  </cols>
  <sheetData>
    <row r="1" spans="1:28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8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8"/>
      <c r="Q2" s="38"/>
      <c r="R2"/>
      <c r="W2" s="9"/>
      <c r="X2" s="9"/>
      <c r="Y2" s="9"/>
      <c r="Z2" s="9"/>
      <c r="AA2" s="9"/>
    </row>
    <row r="3" spans="1:28" x14ac:dyDescent="0.3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W3" s="9"/>
      <c r="X3" s="9"/>
      <c r="Y3" s="9"/>
      <c r="Z3" s="9"/>
      <c r="AA3" s="9"/>
    </row>
    <row r="4" spans="1:28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3"/>
      <c r="V4" s="3"/>
      <c r="W4" s="3"/>
      <c r="X4" s="3"/>
      <c r="Y4" s="3"/>
      <c r="Z4" s="3"/>
      <c r="AA4" s="3"/>
    </row>
    <row r="5" spans="1:28" s="4" customFormat="1" ht="21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8" ht="32.25" customHeight="1" thickBot="1" x14ac:dyDescent="0.35">
      <c r="A6" s="46" t="s">
        <v>0</v>
      </c>
      <c r="B6" s="47"/>
      <c r="C6" s="47"/>
      <c r="D6" s="47"/>
      <c r="E6" s="47"/>
      <c r="F6" s="47"/>
      <c r="G6" s="47"/>
      <c r="H6" s="47"/>
      <c r="I6" s="56"/>
      <c r="J6" s="47" t="s">
        <v>1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W6" s="57" t="s">
        <v>2</v>
      </c>
      <c r="X6" s="59" t="s">
        <v>3</v>
      </c>
      <c r="Y6" s="60"/>
      <c r="Z6" s="61"/>
      <c r="AA6" s="40" t="s">
        <v>4</v>
      </c>
      <c r="AB6" s="52" t="s">
        <v>61</v>
      </c>
    </row>
    <row r="7" spans="1:28" ht="171.75" customHeight="1" thickBot="1" x14ac:dyDescent="0.35">
      <c r="A7" s="42" t="s">
        <v>5</v>
      </c>
      <c r="B7" s="42" t="s">
        <v>6</v>
      </c>
      <c r="C7" s="42" t="s">
        <v>42</v>
      </c>
      <c r="D7" s="42" t="s">
        <v>7</v>
      </c>
      <c r="E7" s="42" t="s">
        <v>8</v>
      </c>
      <c r="F7" s="42" t="s">
        <v>9</v>
      </c>
      <c r="G7" s="42" t="s">
        <v>10</v>
      </c>
      <c r="H7" s="42" t="s">
        <v>44</v>
      </c>
      <c r="I7" s="42" t="s">
        <v>11</v>
      </c>
      <c r="J7" s="67" t="s">
        <v>43</v>
      </c>
      <c r="K7" s="42" t="s">
        <v>12</v>
      </c>
      <c r="L7" s="42" t="s">
        <v>13</v>
      </c>
      <c r="M7" s="46" t="s">
        <v>14</v>
      </c>
      <c r="N7" s="47"/>
      <c r="O7" s="47"/>
      <c r="P7" s="47"/>
      <c r="Q7" s="47"/>
      <c r="R7" s="47"/>
      <c r="S7" s="47"/>
      <c r="T7" s="47"/>
      <c r="U7" s="48"/>
      <c r="V7" s="42" t="s">
        <v>15</v>
      </c>
      <c r="W7" s="58"/>
      <c r="X7" s="62"/>
      <c r="Y7" s="63"/>
      <c r="Z7" s="64"/>
      <c r="AA7" s="41"/>
      <c r="AB7" s="53"/>
    </row>
    <row r="8" spans="1:28" ht="63.75" customHeight="1" thickBot="1" x14ac:dyDescent="0.35">
      <c r="A8" s="43"/>
      <c r="B8" s="43"/>
      <c r="C8" s="43"/>
      <c r="D8" s="43"/>
      <c r="E8" s="43"/>
      <c r="F8" s="43"/>
      <c r="G8" s="43"/>
      <c r="H8" s="43"/>
      <c r="I8" s="43"/>
      <c r="J8" s="68"/>
      <c r="K8" s="43"/>
      <c r="L8" s="43"/>
      <c r="M8" s="42" t="s">
        <v>16</v>
      </c>
      <c r="N8" s="46" t="s">
        <v>17</v>
      </c>
      <c r="O8" s="47"/>
      <c r="P8" s="48"/>
      <c r="Q8" s="46" t="s">
        <v>18</v>
      </c>
      <c r="R8" s="47"/>
      <c r="S8" s="47"/>
      <c r="T8" s="48"/>
      <c r="U8" s="42" t="s">
        <v>19</v>
      </c>
      <c r="V8" s="43"/>
      <c r="W8" s="58"/>
      <c r="X8" s="44" t="s">
        <v>20</v>
      </c>
      <c r="Y8" s="42" t="s">
        <v>21</v>
      </c>
      <c r="Z8" s="42" t="s">
        <v>22</v>
      </c>
      <c r="AA8" s="41"/>
      <c r="AB8" s="53"/>
    </row>
    <row r="9" spans="1:28" ht="87.75" customHeight="1" thickBot="1" x14ac:dyDescent="0.35">
      <c r="A9" s="43"/>
      <c r="B9" s="43"/>
      <c r="C9" s="43"/>
      <c r="D9" s="43"/>
      <c r="E9" s="43"/>
      <c r="F9" s="43"/>
      <c r="G9" s="43"/>
      <c r="H9" s="43"/>
      <c r="I9" s="43"/>
      <c r="J9" s="68"/>
      <c r="K9" s="43"/>
      <c r="L9" s="43"/>
      <c r="M9" s="43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3"/>
      <c r="V9" s="43"/>
      <c r="W9" s="58"/>
      <c r="X9" s="45"/>
      <c r="Y9" s="43"/>
      <c r="Z9" s="43"/>
      <c r="AA9" s="41"/>
      <c r="AB9" s="54"/>
    </row>
    <row r="10" spans="1:28" s="33" customFormat="1" ht="17.25" thickBot="1" x14ac:dyDescent="0.3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32">
        <v>22</v>
      </c>
      <c r="W10" s="32">
        <v>23</v>
      </c>
      <c r="X10" s="31">
        <v>24</v>
      </c>
      <c r="Y10" s="31">
        <v>25</v>
      </c>
      <c r="Z10" s="31">
        <v>26</v>
      </c>
      <c r="AA10" s="34">
        <v>27</v>
      </c>
      <c r="AB10" s="36"/>
    </row>
    <row r="11" spans="1:28" ht="60.75" customHeight="1" x14ac:dyDescent="0.3">
      <c r="A11" s="10">
        <v>1</v>
      </c>
      <c r="B11" s="11" t="s">
        <v>45</v>
      </c>
      <c r="C11" s="10" t="s">
        <v>53</v>
      </c>
      <c r="D11" s="11" t="s">
        <v>54</v>
      </c>
      <c r="E11" s="11">
        <v>35</v>
      </c>
      <c r="F11" s="14">
        <v>43930.5</v>
      </c>
      <c r="G11" s="14">
        <v>43930.666666666664</v>
      </c>
      <c r="H11" s="11" t="s">
        <v>46</v>
      </c>
      <c r="I11" s="16">
        <f>(G11-F11)*24</f>
        <v>3.9999999999417923</v>
      </c>
      <c r="J11" s="10" t="s">
        <v>53</v>
      </c>
      <c r="K11" s="11">
        <v>0</v>
      </c>
      <c r="L11" s="10">
        <v>0</v>
      </c>
      <c r="M11" s="10">
        <v>1867</v>
      </c>
      <c r="N11" s="10">
        <v>0</v>
      </c>
      <c r="O11" s="10">
        <v>0</v>
      </c>
      <c r="P11" s="10">
        <v>1867</v>
      </c>
      <c r="Q11" s="10">
        <v>0</v>
      </c>
      <c r="R11" s="11">
        <v>0</v>
      </c>
      <c r="S11" s="10">
        <v>0</v>
      </c>
      <c r="T11" s="10">
        <v>1867</v>
      </c>
      <c r="U11" s="10">
        <v>0</v>
      </c>
      <c r="V11" s="37">
        <f>M11*0.79</f>
        <v>1474.93</v>
      </c>
      <c r="W11" s="13"/>
      <c r="X11" s="12" t="s">
        <v>47</v>
      </c>
      <c r="Y11" s="15" t="s">
        <v>48</v>
      </c>
      <c r="Z11" s="15" t="s">
        <v>49</v>
      </c>
      <c r="AA11" s="35">
        <v>1</v>
      </c>
      <c r="AB11" s="27">
        <f>I11*V11</f>
        <v>5899.7199999141476</v>
      </c>
    </row>
    <row r="12" spans="1:28" ht="60.75" customHeight="1" x14ac:dyDescent="0.3">
      <c r="A12" s="10">
        <v>2</v>
      </c>
      <c r="B12" s="11" t="s">
        <v>45</v>
      </c>
      <c r="C12" s="10" t="s">
        <v>51</v>
      </c>
      <c r="D12" s="11" t="s">
        <v>55</v>
      </c>
      <c r="E12" s="11">
        <v>35</v>
      </c>
      <c r="F12" s="14">
        <v>43934.419444444444</v>
      </c>
      <c r="G12" s="14">
        <v>43934.576388888891</v>
      </c>
      <c r="H12" s="11" t="s">
        <v>46</v>
      </c>
      <c r="I12" s="16">
        <f t="shared" ref="I12:I14" si="0">(G12-F12)*24</f>
        <v>3.7666666667209938</v>
      </c>
      <c r="J12" s="10" t="s">
        <v>51</v>
      </c>
      <c r="K12" s="11">
        <v>0</v>
      </c>
      <c r="L12" s="10">
        <v>0</v>
      </c>
      <c r="M12" s="10">
        <v>262</v>
      </c>
      <c r="N12" s="10">
        <v>0</v>
      </c>
      <c r="O12" s="10">
        <v>0</v>
      </c>
      <c r="P12" s="10">
        <v>262</v>
      </c>
      <c r="Q12" s="10">
        <v>0</v>
      </c>
      <c r="R12" s="11">
        <v>0</v>
      </c>
      <c r="S12" s="10">
        <v>0</v>
      </c>
      <c r="T12" s="10">
        <v>262</v>
      </c>
      <c r="U12" s="10">
        <v>0</v>
      </c>
      <c r="V12" s="37">
        <f t="shared" ref="V12:V17" si="1">M12*0.79</f>
        <v>206.98000000000002</v>
      </c>
      <c r="W12" s="13"/>
      <c r="X12" s="12" t="s">
        <v>47</v>
      </c>
      <c r="Y12" s="15" t="s">
        <v>48</v>
      </c>
      <c r="Z12" s="15" t="s">
        <v>49</v>
      </c>
      <c r="AA12" s="35">
        <v>1</v>
      </c>
      <c r="AB12" s="37">
        <f t="shared" ref="AB12:AB17" si="2">I12*V12</f>
        <v>779.62466667791136</v>
      </c>
    </row>
    <row r="13" spans="1:28" ht="60.75" customHeight="1" x14ac:dyDescent="0.3">
      <c r="A13" s="10">
        <v>3</v>
      </c>
      <c r="B13" s="11" t="s">
        <v>45</v>
      </c>
      <c r="C13" s="10" t="s">
        <v>53</v>
      </c>
      <c r="D13" s="11" t="s">
        <v>56</v>
      </c>
      <c r="E13" s="11">
        <v>35</v>
      </c>
      <c r="F13" s="14">
        <v>43942.96875</v>
      </c>
      <c r="G13" s="14">
        <v>43943.201388888891</v>
      </c>
      <c r="H13" s="11" t="s">
        <v>46</v>
      </c>
      <c r="I13" s="16">
        <f t="shared" si="0"/>
        <v>5.5833333333721384</v>
      </c>
      <c r="J13" s="10" t="s">
        <v>53</v>
      </c>
      <c r="K13" s="11">
        <v>0</v>
      </c>
      <c r="L13" s="10">
        <v>0</v>
      </c>
      <c r="M13" s="10">
        <v>395</v>
      </c>
      <c r="N13" s="10">
        <v>0</v>
      </c>
      <c r="O13" s="10">
        <v>0</v>
      </c>
      <c r="P13" s="10">
        <v>395</v>
      </c>
      <c r="Q13" s="10">
        <v>0</v>
      </c>
      <c r="R13" s="11">
        <v>0</v>
      </c>
      <c r="S13" s="10">
        <v>0</v>
      </c>
      <c r="T13" s="10">
        <v>395</v>
      </c>
      <c r="U13" s="10">
        <v>0</v>
      </c>
      <c r="V13" s="37">
        <f t="shared" si="1"/>
        <v>312.05</v>
      </c>
      <c r="W13" s="13"/>
      <c r="X13" s="12" t="s">
        <v>47</v>
      </c>
      <c r="Y13" s="15" t="s">
        <v>48</v>
      </c>
      <c r="Z13" s="15" t="s">
        <v>49</v>
      </c>
      <c r="AA13" s="35">
        <v>1</v>
      </c>
      <c r="AB13" s="37">
        <f t="shared" si="2"/>
        <v>1742.2791666787759</v>
      </c>
    </row>
    <row r="14" spans="1:28" ht="60.75" customHeight="1" x14ac:dyDescent="0.3">
      <c r="A14" s="10">
        <v>4</v>
      </c>
      <c r="B14" s="11" t="s">
        <v>45</v>
      </c>
      <c r="C14" s="10" t="s">
        <v>51</v>
      </c>
      <c r="D14" s="11" t="s">
        <v>55</v>
      </c>
      <c r="E14" s="11">
        <v>35</v>
      </c>
      <c r="F14" s="14">
        <v>43945.572916666664</v>
      </c>
      <c r="G14" s="14">
        <v>43945.618055555555</v>
      </c>
      <c r="H14" s="11" t="s">
        <v>46</v>
      </c>
      <c r="I14" s="16">
        <f t="shared" si="0"/>
        <v>1.0833333333721384</v>
      </c>
      <c r="J14" s="10" t="s">
        <v>51</v>
      </c>
      <c r="K14" s="11">
        <v>0</v>
      </c>
      <c r="L14" s="10">
        <v>0</v>
      </c>
      <c r="M14" s="10">
        <v>253</v>
      </c>
      <c r="N14" s="10">
        <v>0</v>
      </c>
      <c r="O14" s="10">
        <v>0</v>
      </c>
      <c r="P14" s="10">
        <v>253</v>
      </c>
      <c r="Q14" s="10">
        <v>0</v>
      </c>
      <c r="R14" s="11">
        <v>0</v>
      </c>
      <c r="S14" s="10">
        <v>0</v>
      </c>
      <c r="T14" s="10">
        <v>253</v>
      </c>
      <c r="U14" s="10">
        <v>0</v>
      </c>
      <c r="V14" s="37">
        <f t="shared" si="1"/>
        <v>199.87</v>
      </c>
      <c r="W14" s="13"/>
      <c r="X14" s="12" t="s">
        <v>47</v>
      </c>
      <c r="Y14" s="15" t="s">
        <v>48</v>
      </c>
      <c r="Z14" s="15" t="s">
        <v>49</v>
      </c>
      <c r="AA14" s="35">
        <v>1</v>
      </c>
      <c r="AB14" s="37">
        <f t="shared" si="2"/>
        <v>216.52583334108931</v>
      </c>
    </row>
    <row r="15" spans="1:28" ht="45" x14ac:dyDescent="0.3">
      <c r="A15" s="17">
        <v>5</v>
      </c>
      <c r="B15" s="18" t="s">
        <v>45</v>
      </c>
      <c r="C15" s="17" t="s">
        <v>51</v>
      </c>
      <c r="D15" s="18" t="s">
        <v>57</v>
      </c>
      <c r="E15" s="18">
        <v>35</v>
      </c>
      <c r="F15" s="21">
        <v>43980.590277777781</v>
      </c>
      <c r="G15" s="21">
        <v>43980.673611111109</v>
      </c>
      <c r="H15" s="18" t="s">
        <v>46</v>
      </c>
      <c r="I15" s="23">
        <v>1.9999999998835847</v>
      </c>
      <c r="J15" s="17" t="s">
        <v>51</v>
      </c>
      <c r="K15" s="18">
        <v>0</v>
      </c>
      <c r="L15" s="17">
        <v>0</v>
      </c>
      <c r="M15" s="17">
        <v>1258</v>
      </c>
      <c r="N15" s="17">
        <v>0</v>
      </c>
      <c r="O15" s="17">
        <v>0</v>
      </c>
      <c r="P15" s="17">
        <v>1258</v>
      </c>
      <c r="Q15" s="17">
        <v>0</v>
      </c>
      <c r="R15" s="18">
        <v>0</v>
      </c>
      <c r="S15" s="17">
        <v>0</v>
      </c>
      <c r="T15" s="17">
        <v>1258</v>
      </c>
      <c r="U15" s="17">
        <v>0</v>
      </c>
      <c r="V15" s="37">
        <f t="shared" si="1"/>
        <v>993.82</v>
      </c>
      <c r="W15" s="20"/>
      <c r="X15" s="19" t="s">
        <v>47</v>
      </c>
      <c r="Y15" s="22" t="s">
        <v>48</v>
      </c>
      <c r="Z15" s="22" t="s">
        <v>49</v>
      </c>
      <c r="AA15" s="35">
        <v>1</v>
      </c>
      <c r="AB15" s="37">
        <f t="shared" si="2"/>
        <v>1987.6399998843042</v>
      </c>
    </row>
    <row r="16" spans="1:28" ht="45" x14ac:dyDescent="0.3">
      <c r="A16" s="17">
        <v>6</v>
      </c>
      <c r="B16" s="18" t="s">
        <v>45</v>
      </c>
      <c r="C16" s="17" t="s">
        <v>53</v>
      </c>
      <c r="D16" s="18" t="s">
        <v>58</v>
      </c>
      <c r="E16" s="18">
        <v>35</v>
      </c>
      <c r="F16" s="21">
        <v>43981.663194444445</v>
      </c>
      <c r="G16" s="21">
        <v>43981.78125</v>
      </c>
      <c r="H16" s="18" t="s">
        <v>46</v>
      </c>
      <c r="I16" s="23">
        <v>2.8333333333139308</v>
      </c>
      <c r="J16" s="17" t="s">
        <v>53</v>
      </c>
      <c r="K16" s="18">
        <v>0</v>
      </c>
      <c r="L16" s="17">
        <v>0</v>
      </c>
      <c r="M16" s="17">
        <v>143</v>
      </c>
      <c r="N16" s="17">
        <v>0</v>
      </c>
      <c r="O16" s="17">
        <v>0</v>
      </c>
      <c r="P16" s="17">
        <v>143</v>
      </c>
      <c r="Q16" s="17">
        <v>0</v>
      </c>
      <c r="R16" s="18">
        <v>0</v>
      </c>
      <c r="S16" s="17">
        <v>0</v>
      </c>
      <c r="T16" s="17">
        <v>143</v>
      </c>
      <c r="U16" s="17">
        <v>0</v>
      </c>
      <c r="V16" s="37">
        <f t="shared" si="1"/>
        <v>112.97</v>
      </c>
      <c r="W16" s="20"/>
      <c r="X16" s="19" t="s">
        <v>47</v>
      </c>
      <c r="Y16" s="22" t="s">
        <v>48</v>
      </c>
      <c r="Z16" s="22" t="s">
        <v>59</v>
      </c>
      <c r="AA16" s="35">
        <v>1</v>
      </c>
      <c r="AB16" s="37">
        <f t="shared" si="2"/>
        <v>320.08166666447477</v>
      </c>
    </row>
    <row r="17" spans="1:28" ht="60.75" customHeight="1" x14ac:dyDescent="0.3">
      <c r="A17" s="10">
        <v>7</v>
      </c>
      <c r="B17" s="11" t="s">
        <v>45</v>
      </c>
      <c r="C17" s="10" t="s">
        <v>51</v>
      </c>
      <c r="D17" s="11" t="s">
        <v>52</v>
      </c>
      <c r="E17" s="11">
        <v>35</v>
      </c>
      <c r="F17" s="14">
        <v>43989.428472222222</v>
      </c>
      <c r="G17" s="14">
        <v>43989.568055555559</v>
      </c>
      <c r="H17" s="11" t="s">
        <v>46</v>
      </c>
      <c r="I17" s="16">
        <f>(G17-F17)*24</f>
        <v>3.3500000000931323</v>
      </c>
      <c r="J17" s="10" t="s">
        <v>51</v>
      </c>
      <c r="K17" s="11">
        <v>0</v>
      </c>
      <c r="L17" s="10">
        <v>0</v>
      </c>
      <c r="M17" s="10">
        <v>44</v>
      </c>
      <c r="N17" s="10">
        <v>0</v>
      </c>
      <c r="O17" s="10">
        <v>0</v>
      </c>
      <c r="P17" s="10">
        <v>44</v>
      </c>
      <c r="Q17" s="10">
        <v>0</v>
      </c>
      <c r="R17" s="11">
        <v>0</v>
      </c>
      <c r="S17" s="10">
        <v>0</v>
      </c>
      <c r="T17" s="10">
        <v>44</v>
      </c>
      <c r="U17" s="10">
        <v>0</v>
      </c>
      <c r="V17" s="37">
        <f t="shared" si="1"/>
        <v>34.760000000000005</v>
      </c>
      <c r="W17" s="13"/>
      <c r="X17" s="12" t="s">
        <v>47</v>
      </c>
      <c r="Y17" s="15" t="s">
        <v>48</v>
      </c>
      <c r="Z17" s="15" t="s">
        <v>49</v>
      </c>
      <c r="AA17" s="35">
        <v>1</v>
      </c>
      <c r="AB17" s="37">
        <f t="shared" si="2"/>
        <v>116.44600000323729</v>
      </c>
    </row>
    <row r="18" spans="1:28" ht="45" x14ac:dyDescent="0.3">
      <c r="A18" s="24">
        <v>8</v>
      </c>
      <c r="B18" s="25" t="s">
        <v>45</v>
      </c>
      <c r="C18" s="24" t="s">
        <v>53</v>
      </c>
      <c r="D18" s="25" t="s">
        <v>60</v>
      </c>
      <c r="E18" s="25">
        <v>35</v>
      </c>
      <c r="F18" s="28">
        <v>44000.241666666669</v>
      </c>
      <c r="G18" s="28">
        <v>44000.395833333336</v>
      </c>
      <c r="H18" s="25" t="s">
        <v>46</v>
      </c>
      <c r="I18" s="30">
        <v>3.7000000000116415</v>
      </c>
      <c r="J18" s="24" t="s">
        <v>53</v>
      </c>
      <c r="K18" s="25">
        <v>0</v>
      </c>
      <c r="L18" s="24">
        <v>0</v>
      </c>
      <c r="M18" s="24">
        <v>1688</v>
      </c>
      <c r="N18" s="24">
        <v>0</v>
      </c>
      <c r="O18" s="24">
        <v>0</v>
      </c>
      <c r="P18" s="24">
        <v>1688</v>
      </c>
      <c r="Q18" s="24">
        <v>0</v>
      </c>
      <c r="R18" s="25">
        <v>0</v>
      </c>
      <c r="S18" s="24">
        <v>0</v>
      </c>
      <c r="T18" s="24">
        <v>1688</v>
      </c>
      <c r="U18" s="24">
        <v>0</v>
      </c>
      <c r="V18" s="37">
        <f>M18*0.79</f>
        <v>1333.52</v>
      </c>
      <c r="W18" s="27"/>
      <c r="X18" s="26" t="s">
        <v>47</v>
      </c>
      <c r="Y18" s="29" t="s">
        <v>48</v>
      </c>
      <c r="Z18" s="29" t="s">
        <v>49</v>
      </c>
      <c r="AA18" s="35">
        <v>1</v>
      </c>
      <c r="AB18" s="37">
        <f>I18*V18</f>
        <v>4934.0240000155245</v>
      </c>
    </row>
    <row r="19" spans="1:28" x14ac:dyDescent="0.3">
      <c r="A19" s="49" t="s">
        <v>63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37">
        <f>SUM(AB11:AB18)</f>
        <v>15996.341333179465</v>
      </c>
    </row>
    <row r="21" spans="1:28" x14ac:dyDescent="0.3">
      <c r="S21" s="1" t="s">
        <v>50</v>
      </c>
    </row>
  </sheetData>
  <sheetProtection formatRows="0" insertRows="0"/>
  <mergeCells count="31">
    <mergeCell ref="A19:AA19"/>
    <mergeCell ref="AB6:AB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cp:lastPrinted>2020-07-08T08:34:56Z</cp:lastPrinted>
  <dcterms:created xsi:type="dcterms:W3CDTF">2017-02-13T15:22:59Z</dcterms:created>
  <dcterms:modified xsi:type="dcterms:W3CDTF">2021-03-03T11:05:11Z</dcterms:modified>
</cp:coreProperties>
</file>