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1" sheetId="6" r:id="rId6"/>
  </sheets>
  <calcPr calcId="145621"/>
</workbook>
</file>

<file path=xl/calcChain.xml><?xml version="1.0" encoding="utf-8"?>
<calcChain xmlns="http://schemas.openxmlformats.org/spreadsheetml/2006/main">
  <c r="K10" i="6" l="1"/>
  <c r="K11" i="6"/>
  <c r="I13" i="6" l="1"/>
  <c r="F13" i="6"/>
  <c r="L6" i="6" l="1"/>
  <c r="H12" i="5"/>
  <c r="L6" i="5"/>
  <c r="L7" i="6"/>
  <c r="L8" i="6"/>
  <c r="L10" i="6"/>
  <c r="L11" i="6"/>
  <c r="L12" i="6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1" i="6"/>
  <c r="H10" i="6"/>
  <c r="H7" i="6"/>
  <c r="H8" i="6"/>
  <c r="H6" i="6"/>
  <c r="N6" i="6" s="1"/>
  <c r="M6" i="6" s="1"/>
  <c r="F18" i="6"/>
  <c r="F9" i="6"/>
  <c r="F14" i="6" s="1"/>
  <c r="E22" i="6"/>
  <c r="E7" i="6"/>
  <c r="K22" i="6"/>
  <c r="K21" i="6"/>
  <c r="K20" i="6"/>
  <c r="I18" i="6"/>
  <c r="C18" i="6"/>
  <c r="K17" i="6"/>
  <c r="K16" i="6"/>
  <c r="K15" i="6"/>
  <c r="C13" i="6"/>
  <c r="K12" i="6"/>
  <c r="K13" i="6" s="1"/>
  <c r="J13" i="6" s="1"/>
  <c r="E11" i="6"/>
  <c r="I9" i="6"/>
  <c r="C9" i="6"/>
  <c r="K8" i="6"/>
  <c r="E8" i="6"/>
  <c r="K7" i="6"/>
  <c r="K6" i="6"/>
  <c r="E6" i="6"/>
  <c r="K18" i="6" l="1"/>
  <c r="J18" i="6" s="1"/>
  <c r="K14" i="6"/>
  <c r="H13" i="6"/>
  <c r="G13" i="6" s="1"/>
  <c r="L13" i="6"/>
  <c r="N11" i="6"/>
  <c r="M11" i="6" s="1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H9" i="6"/>
  <c r="K9" i="6"/>
  <c r="K23" i="6" s="1"/>
  <c r="I23" i="6"/>
  <c r="L18" i="6"/>
  <c r="L9" i="6"/>
  <c r="C23" i="6"/>
  <c r="D9" i="6" s="1"/>
  <c r="E20" i="6"/>
  <c r="E16" i="6"/>
  <c r="D14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L14" i="6" l="1"/>
  <c r="J23" i="6"/>
  <c r="L23" i="6"/>
  <c r="M12" i="6"/>
  <c r="N13" i="6"/>
  <c r="M13" i="6" s="1"/>
  <c r="H23" i="6"/>
  <c r="L19" i="6"/>
  <c r="D19" i="6"/>
  <c r="D18" i="6"/>
  <c r="D13" i="6"/>
  <c r="N18" i="6"/>
  <c r="M18" i="6" s="1"/>
  <c r="E18" i="6"/>
  <c r="E13" i="6"/>
  <c r="E14" i="6" s="1"/>
  <c r="I13" i="5"/>
  <c r="I9" i="5"/>
  <c r="K19" i="6" l="1"/>
  <c r="J19" i="6" s="1"/>
  <c r="J14" i="6"/>
  <c r="G23" i="6"/>
  <c r="G9" i="6"/>
  <c r="H14" i="6"/>
  <c r="N9" i="6"/>
  <c r="N23" i="6" s="1"/>
  <c r="E23" i="6"/>
  <c r="D23" i="6" s="1"/>
  <c r="E19" i="6"/>
  <c r="N14" i="6" l="1"/>
  <c r="M14" i="6" s="1"/>
  <c r="M9" i="6"/>
  <c r="M23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<sst xmlns="http://schemas.openxmlformats.org/spreadsheetml/2006/main" count="174" uniqueCount="45">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</sst>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  <numFmt numFmtId="167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43" fontId="6" fillId="0" borderId="1" xfId="1" applyFont="1" applyFill="1" applyBorder="1"/>
    <xf numFmtId="166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6" fillId="0" borderId="1" xfId="1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166" fontId="5" fillId="0" borderId="1" xfId="1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5" fillId="0" borderId="1" xfId="1" applyNumberFormat="1" applyFont="1" applyFill="1" applyBorder="1"/>
    <xf numFmtId="0" fontId="6" fillId="0" borderId="0" xfId="0" applyFont="1" applyFill="1"/>
    <xf numFmtId="166" fontId="6" fillId="0" borderId="0" xfId="0" applyNumberFormat="1" applyFont="1" applyFill="1"/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23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80"/>
      <c r="B24" s="81"/>
      <c r="C24" s="81"/>
      <c r="D24" s="81"/>
      <c r="E24" s="81"/>
      <c r="F24" s="81"/>
      <c r="G24" s="81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24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82"/>
      <c r="B23" s="83"/>
      <c r="C23" s="83"/>
      <c r="D23" s="83"/>
      <c r="E23" s="83"/>
      <c r="F23" s="83"/>
      <c r="G23" s="83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21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82"/>
      <c r="B23" s="83"/>
      <c r="C23" s="83"/>
      <c r="D23" s="83"/>
      <c r="E23" s="83"/>
      <c r="F23" s="83"/>
      <c r="G23" s="83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84" t="s">
        <v>39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5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90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Normal="100" workbookViewId="0">
      <selection activeCell="G23" sqref="G23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1360</v>
      </c>
      <c r="D6" s="28">
        <v>3.0556272831458999</v>
      </c>
      <c r="E6" s="23">
        <f>C6*D6</f>
        <v>4155.6531050784242</v>
      </c>
      <c r="F6" s="65">
        <v>1097.979</v>
      </c>
      <c r="G6" s="66">
        <v>2.8809300000000002</v>
      </c>
      <c r="H6" s="67">
        <f>F6*G6</f>
        <v>3163.2006404700005</v>
      </c>
      <c r="I6" s="65"/>
      <c r="J6" s="68"/>
      <c r="K6" s="65">
        <f>I6*J6</f>
        <v>0</v>
      </c>
      <c r="L6" s="65">
        <f>F6+I6</f>
        <v>1097.979</v>
      </c>
      <c r="M6" s="69">
        <f>IFERROR(N6/L6,"-")</f>
        <v>2.8809300000000002</v>
      </c>
      <c r="N6" s="65">
        <f>H6+K6</f>
        <v>3163.2006404700005</v>
      </c>
    </row>
    <row r="7" spans="2:14" ht="12.75" customHeight="1" x14ac:dyDescent="0.2">
      <c r="B7" s="15" t="s">
        <v>1</v>
      </c>
      <c r="C7" s="23">
        <v>1080</v>
      </c>
      <c r="D7" s="28">
        <v>3.0556272831458999</v>
      </c>
      <c r="E7" s="23">
        <f>C7*D7</f>
        <v>3300.0774657975721</v>
      </c>
      <c r="F7" s="65">
        <v>1042.731</v>
      </c>
      <c r="G7" s="66">
        <v>3.1297899999999998</v>
      </c>
      <c r="H7" s="67">
        <f t="shared" ref="H7:H12" si="0">F7*G7</f>
        <v>3263.5290564899997</v>
      </c>
      <c r="I7" s="65"/>
      <c r="J7" s="68"/>
      <c r="K7" s="65">
        <f>I7*J7</f>
        <v>0</v>
      </c>
      <c r="L7" s="65">
        <f t="shared" ref="L7:L8" si="1">F7+I7</f>
        <v>1042.731</v>
      </c>
      <c r="M7" s="69">
        <f t="shared" ref="M7:M13" si="2">IFERROR(N7/L7,"-")</f>
        <v>3.1297899999999998</v>
      </c>
      <c r="N7" s="65">
        <f>H7+K7</f>
        <v>3263.5290564899997</v>
      </c>
    </row>
    <row r="8" spans="2:14" ht="12.75" customHeight="1" x14ac:dyDescent="0.2">
      <c r="B8" s="15" t="s">
        <v>2</v>
      </c>
      <c r="C8" s="23">
        <v>1230</v>
      </c>
      <c r="D8" s="28">
        <v>3.0556272831458999</v>
      </c>
      <c r="E8" s="23">
        <f t="shared" ref="E8:E12" si="3">C8*D8</f>
        <v>3758.4215582694569</v>
      </c>
      <c r="F8" s="65">
        <v>1193.4469999999999</v>
      </c>
      <c r="G8" s="66">
        <v>2.8477399999999999</v>
      </c>
      <c r="H8" s="67">
        <f t="shared" si="0"/>
        <v>3398.6267597799997</v>
      </c>
      <c r="I8" s="65"/>
      <c r="J8" s="68"/>
      <c r="K8" s="65">
        <f>I8*J8</f>
        <v>0</v>
      </c>
      <c r="L8" s="65">
        <f t="shared" si="1"/>
        <v>1193.4469999999999</v>
      </c>
      <c r="M8" s="69">
        <f t="shared" si="2"/>
        <v>2.8477399999999999</v>
      </c>
      <c r="N8" s="65">
        <f t="shared" ref="N8" si="4">H8+K8</f>
        <v>3398.6267597799997</v>
      </c>
    </row>
    <row r="9" spans="2:14" ht="12.75" customHeight="1" x14ac:dyDescent="0.2">
      <c r="B9" s="17" t="s">
        <v>16</v>
      </c>
      <c r="C9" s="24">
        <f>C6+C7+C8</f>
        <v>3670</v>
      </c>
      <c r="D9" s="29">
        <f t="shared" ref="D9:D19" si="5">$E$30/$C$23</f>
        <v>1.6260403982522742</v>
      </c>
      <c r="E9" s="24">
        <f>SUM(E6:E8)</f>
        <v>11214.152129145452</v>
      </c>
      <c r="F9" s="70">
        <f>SUM(F6:F8)</f>
        <v>3334.1570000000002</v>
      </c>
      <c r="G9" s="71">
        <f>H9/F9</f>
        <v>2.9468787632795932</v>
      </c>
      <c r="H9" s="72">
        <f>SUM(H6:H8)</f>
        <v>9825.356456739999</v>
      </c>
      <c r="I9" s="70">
        <f>SUM(I6+I7+I8)</f>
        <v>0</v>
      </c>
      <c r="J9" s="71"/>
      <c r="K9" s="70">
        <f>K6+K7+K8</f>
        <v>0</v>
      </c>
      <c r="L9" s="70">
        <f>SUM(L6:L8)</f>
        <v>3334.1570000000002</v>
      </c>
      <c r="M9" s="71">
        <f t="shared" ref="M9:M23" si="6">N9/L9</f>
        <v>2.9468787632795932</v>
      </c>
      <c r="N9" s="70">
        <f>SUM(N6:N8)</f>
        <v>9825.356456739999</v>
      </c>
    </row>
    <row r="10" spans="2:14" ht="12.75" customHeight="1" x14ac:dyDescent="0.2">
      <c r="B10" s="15" t="s">
        <v>3</v>
      </c>
      <c r="C10" s="23">
        <v>660.2</v>
      </c>
      <c r="D10" s="28">
        <v>3.0556272831458999</v>
      </c>
      <c r="E10" s="23">
        <f t="shared" si="3"/>
        <v>2017.3251323329232</v>
      </c>
      <c r="F10" s="65">
        <v>660.2</v>
      </c>
      <c r="G10" s="66">
        <v>3.0088499999999998</v>
      </c>
      <c r="H10" s="67">
        <f t="shared" si="0"/>
        <v>1986.4427700000001</v>
      </c>
      <c r="I10" s="65">
        <v>93.850999999999999</v>
      </c>
      <c r="J10" s="68">
        <v>3.1684600000000001</v>
      </c>
      <c r="K10" s="65">
        <f>I10*J10</f>
        <v>297.36313946000001</v>
      </c>
      <c r="L10" s="65">
        <f>F10+I10</f>
        <v>754.05100000000004</v>
      </c>
      <c r="M10" s="69">
        <f t="shared" si="2"/>
        <v>3.0287154442604018</v>
      </c>
      <c r="N10" s="65">
        <f>H10+K10</f>
        <v>2283.8059094600003</v>
      </c>
    </row>
    <row r="11" spans="2:14" ht="12.75" customHeight="1" x14ac:dyDescent="0.2">
      <c r="B11" s="15" t="s">
        <v>4</v>
      </c>
      <c r="C11" s="23">
        <v>600</v>
      </c>
      <c r="D11" s="28">
        <v>3.0556272831458999</v>
      </c>
      <c r="E11" s="23">
        <f t="shared" si="3"/>
        <v>1833.37636988754</v>
      </c>
      <c r="F11" s="65">
        <v>588.21500000000003</v>
      </c>
      <c r="G11" s="66">
        <v>2.61639</v>
      </c>
      <c r="H11" s="67">
        <f t="shared" si="0"/>
        <v>1538.9998438500002</v>
      </c>
      <c r="I11" s="65"/>
      <c r="J11" s="68"/>
      <c r="K11" s="65">
        <f>I11*J11</f>
        <v>0</v>
      </c>
      <c r="L11" s="65">
        <f>F11+I11</f>
        <v>588.21500000000003</v>
      </c>
      <c r="M11" s="69">
        <f t="shared" si="2"/>
        <v>2.61639</v>
      </c>
      <c r="N11" s="65">
        <f>H11+K11</f>
        <v>1538.9998438500002</v>
      </c>
    </row>
    <row r="12" spans="2:14" ht="12.75" customHeight="1" x14ac:dyDescent="0.2">
      <c r="B12" s="15" t="s">
        <v>5</v>
      </c>
      <c r="C12" s="23">
        <v>654</v>
      </c>
      <c r="D12" s="28">
        <v>3.0556272831458999</v>
      </c>
      <c r="E12" s="23">
        <f t="shared" si="3"/>
        <v>1998.3802431774186</v>
      </c>
      <c r="F12" s="65">
        <v>654</v>
      </c>
      <c r="G12" s="66">
        <v>2.9305599999999998</v>
      </c>
      <c r="H12" s="67">
        <f t="shared" si="0"/>
        <v>1916.5862399999999</v>
      </c>
      <c r="I12" s="65">
        <v>149.125</v>
      </c>
      <c r="J12" s="68">
        <v>3.0901700000000001</v>
      </c>
      <c r="K12" s="65">
        <f>I12*J12</f>
        <v>460.82160125000001</v>
      </c>
      <c r="L12" s="65">
        <f>F12+I12</f>
        <v>803.125</v>
      </c>
      <c r="M12" s="69">
        <f t="shared" si="2"/>
        <v>2.9601965338521397</v>
      </c>
      <c r="N12" s="65">
        <f>H12+K12</f>
        <v>2377.4078412499998</v>
      </c>
    </row>
    <row r="13" spans="2:14" ht="12.75" customHeight="1" x14ac:dyDescent="0.2">
      <c r="B13" s="17" t="s">
        <v>22</v>
      </c>
      <c r="C13" s="24">
        <f>C10+C11+C12</f>
        <v>1914.2</v>
      </c>
      <c r="D13" s="29">
        <f t="shared" si="5"/>
        <v>1.6260403982522742</v>
      </c>
      <c r="E13" s="24">
        <f>SUM(E10:E12)</f>
        <v>5849.0817453978816</v>
      </c>
      <c r="F13" s="70">
        <f>SUM(F10:F12)</f>
        <v>1902.415</v>
      </c>
      <c r="G13" s="73">
        <f>IFERROR(H13/F13,"-")</f>
        <v>2.8605897524199504</v>
      </c>
      <c r="H13" s="72">
        <f>SUM(H10:H12)</f>
        <v>5442.0288538499999</v>
      </c>
      <c r="I13" s="72">
        <f>SUM(I10:I12)</f>
        <v>242.976</v>
      </c>
      <c r="J13" s="73">
        <f>IFERROR(K13/I13,"-")</f>
        <v>3.1204100022635983</v>
      </c>
      <c r="K13" s="72">
        <f>SUM(K10:K12)</f>
        <v>758.18474071000003</v>
      </c>
      <c r="L13" s="70">
        <f>SUM(L10:L12)</f>
        <v>2145.3910000000001</v>
      </c>
      <c r="M13" s="73">
        <f t="shared" si="2"/>
        <v>2.8900156636063077</v>
      </c>
      <c r="N13" s="70">
        <f>SUM(N10:N12)</f>
        <v>6200.2135945600003</v>
      </c>
    </row>
    <row r="14" spans="2:14" ht="12.75" customHeight="1" x14ac:dyDescent="0.2">
      <c r="B14" s="17" t="s">
        <v>17</v>
      </c>
      <c r="C14" s="24">
        <f>C9+C13</f>
        <v>5584.2</v>
      </c>
      <c r="D14" s="29">
        <f t="shared" si="5"/>
        <v>1.6260403982522742</v>
      </c>
      <c r="E14" s="24">
        <f>E9+E13</f>
        <v>17063.233874543334</v>
      </c>
      <c r="F14" s="70">
        <f>F9+F13</f>
        <v>5236.5720000000001</v>
      </c>
      <c r="G14" s="71">
        <f>H14/F14</f>
        <v>2.9155304864690104</v>
      </c>
      <c r="H14" s="72">
        <f>H9+H13</f>
        <v>15267.385310589998</v>
      </c>
      <c r="I14" s="70">
        <f>I9+I13</f>
        <v>242.976</v>
      </c>
      <c r="J14" s="71">
        <f>K14/I14</f>
        <v>3.1204100022635983</v>
      </c>
      <c r="K14" s="72">
        <f>K9+K13</f>
        <v>758.18474071000003</v>
      </c>
      <c r="L14" s="70">
        <f>L9+L13</f>
        <v>5479.5480000000007</v>
      </c>
      <c r="M14" s="71">
        <f t="shared" si="6"/>
        <v>2.9246153243479203</v>
      </c>
      <c r="N14" s="70">
        <f>N9+N13</f>
        <v>16025.570051299999</v>
      </c>
    </row>
    <row r="15" spans="2:14" ht="12.75" customHeight="1" x14ac:dyDescent="0.2">
      <c r="B15" s="22" t="s">
        <v>6</v>
      </c>
      <c r="C15" s="23">
        <v>740</v>
      </c>
      <c r="D15" s="28">
        <v>3.0556272831458999</v>
      </c>
      <c r="E15" s="23">
        <f t="shared" ref="E15:E21" si="7">C15*D15</f>
        <v>2261.1641895279658</v>
      </c>
      <c r="F15" s="65">
        <v>740</v>
      </c>
      <c r="G15" s="66">
        <v>3.02379</v>
      </c>
      <c r="H15" s="67">
        <f t="shared" ref="H15:H17" si="8">F15*G15</f>
        <v>2237.6046000000001</v>
      </c>
      <c r="I15" s="65">
        <v>2.9260000000000002</v>
      </c>
      <c r="J15" s="66">
        <v>3.1833999999999998</v>
      </c>
      <c r="K15" s="65">
        <f>I15*J15</f>
        <v>9.3146284000000001</v>
      </c>
      <c r="L15" s="65">
        <f>F15+I15</f>
        <v>742.92600000000004</v>
      </c>
      <c r="M15" s="69">
        <f t="shared" ref="M15:M18" si="9">IFERROR(N15/L15,"-")</f>
        <v>3.0244186209662871</v>
      </c>
      <c r="N15" s="65">
        <f>H15+K15</f>
        <v>2246.9192284000001</v>
      </c>
    </row>
    <row r="16" spans="2:14" ht="12.75" customHeight="1" x14ac:dyDescent="0.2">
      <c r="B16" s="15" t="s">
        <v>7</v>
      </c>
      <c r="C16" s="23">
        <v>700</v>
      </c>
      <c r="D16" s="28">
        <v>3.0556272831458999</v>
      </c>
      <c r="E16" s="23">
        <f t="shared" si="7"/>
        <v>2138.93909820213</v>
      </c>
      <c r="F16" s="65">
        <v>700</v>
      </c>
      <c r="G16" s="66">
        <v>3.1335000000000002</v>
      </c>
      <c r="H16" s="67">
        <f t="shared" si="8"/>
        <v>2193.4500000000003</v>
      </c>
      <c r="I16" s="65">
        <v>2.4700000000000002</v>
      </c>
      <c r="J16" s="66">
        <v>3.29311</v>
      </c>
      <c r="K16" s="65">
        <f>I16*J16</f>
        <v>8.1339817000000014</v>
      </c>
      <c r="L16" s="65">
        <f>F16+I16</f>
        <v>702.47</v>
      </c>
      <c r="M16" s="69">
        <f t="shared" si="9"/>
        <v>3.1340612149985052</v>
      </c>
      <c r="N16" s="65">
        <f>H16+K16</f>
        <v>2201.5839817000001</v>
      </c>
    </row>
    <row r="17" spans="2:15" ht="12.75" customHeight="1" x14ac:dyDescent="0.2">
      <c r="B17" s="15" t="s">
        <v>8</v>
      </c>
      <c r="C17" s="23">
        <v>744</v>
      </c>
      <c r="D17" s="28">
        <v>3.0556272831458999</v>
      </c>
      <c r="E17" s="23">
        <f t="shared" si="7"/>
        <v>2273.3866986605494</v>
      </c>
      <c r="F17" s="65">
        <v>578.98800000000006</v>
      </c>
      <c r="G17" s="66">
        <v>3.2222</v>
      </c>
      <c r="H17" s="67">
        <f t="shared" si="8"/>
        <v>1865.6151336000003</v>
      </c>
      <c r="I17" s="65"/>
      <c r="J17" s="66"/>
      <c r="K17" s="65">
        <f>I17*J17</f>
        <v>0</v>
      </c>
      <c r="L17" s="65">
        <f>F17+I17</f>
        <v>578.98800000000006</v>
      </c>
      <c r="M17" s="69">
        <f t="shared" si="9"/>
        <v>3.2222</v>
      </c>
      <c r="N17" s="65">
        <f>H17+K17</f>
        <v>1865.6151336000003</v>
      </c>
    </row>
    <row r="18" spans="2:15" ht="12.75" customHeight="1" x14ac:dyDescent="0.2">
      <c r="B18" s="17" t="s">
        <v>18</v>
      </c>
      <c r="C18" s="24">
        <f>C15+C16+C17</f>
        <v>2184</v>
      </c>
      <c r="D18" s="29">
        <f t="shared" si="5"/>
        <v>1.6260403982522742</v>
      </c>
      <c r="E18" s="24">
        <f>SUM(E15:E17)</f>
        <v>6673.4899863906448</v>
      </c>
      <c r="F18" s="70">
        <f>SUM(F15:F17)</f>
        <v>2018.9880000000001</v>
      </c>
      <c r="G18" s="73">
        <f>IFERROR(H18/F18,"-")</f>
        <v>3.1187256851452316</v>
      </c>
      <c r="H18" s="72">
        <f>SUM(H15:H17)</f>
        <v>6296.6697336000007</v>
      </c>
      <c r="I18" s="70">
        <f>SUM(I15:I17)</f>
        <v>5.3960000000000008</v>
      </c>
      <c r="J18" s="73">
        <f>IFERROR(K18/I18,"-")</f>
        <v>3.2336193661971833</v>
      </c>
      <c r="K18" s="70">
        <f>SUM(K15:K17)</f>
        <v>17.448610100000003</v>
      </c>
      <c r="L18" s="70">
        <f>SUM(L15:L17)</f>
        <v>2024.3840000000002</v>
      </c>
      <c r="M18" s="73">
        <f t="shared" si="9"/>
        <v>3.1190319345045205</v>
      </c>
      <c r="N18" s="70">
        <f t="shared" ref="N18" si="10">SUM(N15:N17)</f>
        <v>6314.1183437</v>
      </c>
    </row>
    <row r="19" spans="2:15" ht="12.75" customHeight="1" x14ac:dyDescent="0.2">
      <c r="B19" s="17" t="s">
        <v>38</v>
      </c>
      <c r="C19" s="24">
        <f>C14+C18</f>
        <v>7768.2</v>
      </c>
      <c r="D19" s="29">
        <f t="shared" si="5"/>
        <v>1.6260403982522742</v>
      </c>
      <c r="E19" s="24">
        <f>E14+E18</f>
        <v>23736.723860933977</v>
      </c>
      <c r="F19" s="70">
        <f>F14+F18</f>
        <v>7255.56</v>
      </c>
      <c r="G19" s="71">
        <f>H19/F19</f>
        <v>2.9720731472401849</v>
      </c>
      <c r="H19" s="74">
        <f>H14+H18</f>
        <v>21564.055044189998</v>
      </c>
      <c r="I19" s="70">
        <f>I14+I18</f>
        <v>248.37200000000001</v>
      </c>
      <c r="J19" s="71">
        <f>K19/I19</f>
        <v>3.1228695296168651</v>
      </c>
      <c r="K19" s="70">
        <f>K14+K18</f>
        <v>775.63335081000002</v>
      </c>
      <c r="L19" s="70">
        <f>L14+L18</f>
        <v>7503.9320000000007</v>
      </c>
      <c r="M19" s="71">
        <f t="shared" si="6"/>
        <v>2.9770643437333915</v>
      </c>
      <c r="N19" s="70">
        <f>N14+N18</f>
        <v>22339.688394999997</v>
      </c>
    </row>
    <row r="20" spans="2:15" ht="12.75" customHeight="1" x14ac:dyDescent="0.2">
      <c r="B20" s="15" t="s">
        <v>9</v>
      </c>
      <c r="C20" s="23">
        <v>1000.6</v>
      </c>
      <c r="D20" s="28">
        <v>3.0556272831458999</v>
      </c>
      <c r="E20" s="23">
        <f t="shared" si="7"/>
        <v>3057.4606595157875</v>
      </c>
      <c r="F20" s="65">
        <v>1000.6</v>
      </c>
      <c r="G20" s="66">
        <v>2.9117099999999998</v>
      </c>
      <c r="H20" s="67">
        <f t="shared" ref="H20:H22" si="11">F20*G20</f>
        <v>2913.457026</v>
      </c>
      <c r="I20" s="65">
        <v>30.701000000000001</v>
      </c>
      <c r="J20" s="66">
        <v>3.0713200000000001</v>
      </c>
      <c r="K20" s="65">
        <f>I20*J20</f>
        <v>94.292595320000004</v>
      </c>
      <c r="L20" s="65">
        <f>F20+I20</f>
        <v>1031.3009999999999</v>
      </c>
      <c r="M20" s="69">
        <f t="shared" ref="M20:M22" si="12">IFERROR(N20/L20,"-")</f>
        <v>2.916461461125317</v>
      </c>
      <c r="N20" s="65">
        <f>H20+K20</f>
        <v>3007.7496213200002</v>
      </c>
    </row>
    <row r="21" spans="2:15" ht="12.75" customHeight="1" x14ac:dyDescent="0.2">
      <c r="B21" s="15" t="s">
        <v>10</v>
      </c>
      <c r="C21" s="23">
        <v>1100</v>
      </c>
      <c r="D21" s="28">
        <v>3.0556272831458999</v>
      </c>
      <c r="E21" s="23">
        <f t="shared" si="7"/>
        <v>3361.19001146049</v>
      </c>
      <c r="F21" s="75">
        <v>948.11300000000006</v>
      </c>
      <c r="G21" s="66">
        <v>2.93574</v>
      </c>
      <c r="H21" s="67">
        <f t="shared" si="11"/>
        <v>2783.4132586200003</v>
      </c>
      <c r="I21" s="65"/>
      <c r="J21" s="66"/>
      <c r="K21" s="65">
        <f>I21*J21</f>
        <v>0</v>
      </c>
      <c r="L21" s="65">
        <f>F21+I21</f>
        <v>948.11300000000006</v>
      </c>
      <c r="M21" s="69">
        <f t="shared" si="12"/>
        <v>2.93574</v>
      </c>
      <c r="N21" s="65">
        <f>H21+K21</f>
        <v>2783.4132586200003</v>
      </c>
      <c r="O21" s="20"/>
    </row>
    <row r="22" spans="2:15" ht="12.75" customHeight="1" x14ac:dyDescent="0.2">
      <c r="B22" s="15" t="s">
        <v>11</v>
      </c>
      <c r="C22" s="23">
        <v>1300</v>
      </c>
      <c r="D22" s="28">
        <v>3.0556272831458999</v>
      </c>
      <c r="E22" s="23">
        <f>C22*D22</f>
        <v>3972.31546808967</v>
      </c>
      <c r="F22" s="65">
        <v>1289.8340000000001</v>
      </c>
      <c r="G22" s="66">
        <v>2.7388699999999999</v>
      </c>
      <c r="H22" s="67">
        <f t="shared" si="11"/>
        <v>3532.68764758</v>
      </c>
      <c r="I22" s="65"/>
      <c r="J22" s="66"/>
      <c r="K22" s="65">
        <f>I22*J22</f>
        <v>0</v>
      </c>
      <c r="L22" s="65">
        <f>F22+I22</f>
        <v>1289.8340000000001</v>
      </c>
      <c r="M22" s="69">
        <f t="shared" si="12"/>
        <v>2.7388699999999999</v>
      </c>
      <c r="N22" s="65">
        <f>H22+K22</f>
        <v>3532.68764758</v>
      </c>
    </row>
    <row r="23" spans="2:15" x14ac:dyDescent="0.2">
      <c r="B23" s="18" t="s">
        <v>27</v>
      </c>
      <c r="C23" s="25">
        <f>C9+C13+C18+C20+C21+C22</f>
        <v>11168.8</v>
      </c>
      <c r="D23" s="31">
        <f>E23/C23</f>
        <v>3.0556272831459004</v>
      </c>
      <c r="E23" s="25">
        <f>E9+E13+E18+E20+E21+E22</f>
        <v>34127.68999999993</v>
      </c>
      <c r="F23" s="70">
        <f>F9+F13+F18+F20+F21+F22</f>
        <v>10494.107</v>
      </c>
      <c r="G23" s="71">
        <f>H23/F23</f>
        <v>2.9343719266813264</v>
      </c>
      <c r="H23" s="76">
        <f>H9+H13+H18+H20+H21+H22</f>
        <v>30793.612976389995</v>
      </c>
      <c r="I23" s="70">
        <f>I9+I13+I18+I20+I21+I22</f>
        <v>279.07300000000004</v>
      </c>
      <c r="J23" s="71">
        <f>K23/I23</f>
        <v>3.1171985327494953</v>
      </c>
      <c r="K23" s="70">
        <f>K9+K13+K18+K20+K21+K22</f>
        <v>869.92594613000006</v>
      </c>
      <c r="L23" s="76">
        <f>L9+L13+L18+L20+L21+L22</f>
        <v>10773.18</v>
      </c>
      <c r="M23" s="71">
        <f t="shared" si="6"/>
        <v>2.9391079442207406</v>
      </c>
      <c r="N23" s="70">
        <f>N9+N13+N18+N20+N21+N22</f>
        <v>31663.538922519998</v>
      </c>
      <c r="O23" s="20"/>
    </row>
    <row r="24" spans="2:15" x14ac:dyDescent="0.2">
      <c r="F24" s="77"/>
      <c r="G24" s="78"/>
      <c r="H24" s="77"/>
      <c r="I24" s="77"/>
      <c r="J24" s="77"/>
      <c r="K24" s="77"/>
      <c r="L24" s="77"/>
      <c r="M24" s="77"/>
      <c r="N24" s="77"/>
    </row>
    <row r="25" spans="2:15" ht="25.5" customHeight="1" x14ac:dyDescent="0.2">
      <c r="B25" s="90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2021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2021-07-16T07:49:24Z</cp:lastPrinted>
  <dcterms:created xsi:type="dcterms:W3CDTF">2015-08-10T13:15:11Z</dcterms:created>
  <dcterms:modified xsi:type="dcterms:W3CDTF">2022-01-14T07:42:33Z</dcterms:modified>
</cp:coreProperties>
</file>