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35" windowHeight="5325" activeTab="0"/>
  </bookViews>
  <sheets>
    <sheet name="Текущая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<sst xmlns="http://schemas.openxmlformats.org/spreadsheetml/2006/main" count="30" uniqueCount="29">
  <si>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по Павловскому МУПП "Энергетик"</t>
  </si>
  <si>
    <t>Месяц</t>
  </si>
  <si>
    <t>Тариф покупки по регулируемым ценам, руб/МВтч</t>
  </si>
  <si>
    <t>Тариф покупки руб./МВтч</t>
  </si>
  <si>
    <t>Стоимость потерь, тыс. руб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</si>
  <si>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</si>
  <si>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</si>
  <si>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</si>
  <si>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</si>
  <si>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</si>
  <si>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</si>
  <si>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</si>
  <si>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</si>
  <si>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</si>
  <si>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</si>
  <si>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</si>
  <si>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</si>
  <si>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</si>
  <si>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Плановые значения</t>
  </si>
  <si>
    <t>Фактические показатели</t>
  </si>
  <si>
    <t>Объем покупки электроэнергии для компенсации потерь по регулируемым ценам,            тыс. кВтч</t>
  </si>
  <si>
    <t>Отклонение, %</t>
  </si>
  <si>
    <t>Информация об ожидаемой стоимости и объеме покупки потерь за 2013г.</t>
  </si>
  <si>
    <t>Фактическое поступление электроэнергии в сеть,        тыс. кВтч</t>
  </si>
  <si>
    <t>Стоимость потерь, купленных по регулируемым ценам, тыс. руб.</t>
  </si>
  <si>
    <t>Объем покупки электроэнергии для компенсации потерь(гр.6/гр.3*100)</t>
  </si>
  <si>
    <t>Тариф покупки  (гр.7/гр.4*100)</t>
  </si>
  <si>
    <t>Стоимость потерь(гр.8/гр.5*100)</t>
  </si>
  <si>
    <t>Экономист Павловского МУПП "Энергетик"                                       Уварова О.В.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</si>
</sst>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2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2" fontId="40" fillId="0" borderId="15" xfId="0" applyNumberFormat="1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center"/>
    </xf>
    <xf numFmtId="2" fontId="40" fillId="0" borderId="15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/>
    </xf>
    <xf numFmtId="0" fontId="39" fillId="0" borderId="13" xfId="0" applyNumberFormat="1" applyFont="1" applyBorder="1" applyAlignment="1">
      <alignment horizontal="center" vertical="center"/>
    </xf>
    <xf numFmtId="2" fontId="39" fillId="0" borderId="21" xfId="0" applyNumberFormat="1" applyFont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/>
    </xf>
    <xf numFmtId="0" fontId="39" fillId="0" borderId="13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65" fontId="39" fillId="0" borderId="20" xfId="0" applyNumberFormat="1" applyFont="1" applyBorder="1" applyAlignment="1">
      <alignment horizontal="center" vertical="center"/>
    </xf>
    <xf numFmtId="166" fontId="39" fillId="0" borderId="20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2" fontId="39" fillId="0" borderId="13" xfId="0" applyNumberFormat="1" applyFont="1" applyFill="1" applyBorder="1" applyAlignment="1">
      <alignment horizontal="center" vertical="center"/>
    </xf>
    <xf numFmtId="165" fontId="39" fillId="0" borderId="13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9" fillId="0" borderId="2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3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12.00390625" style="0" customWidth="1"/>
    <col min="2" max="3" width="15.57421875" style="0" customWidth="1"/>
    <col min="4" max="4" width="14.140625" style="0" customWidth="1"/>
    <col min="5" max="5" width="15.57421875" style="0" customWidth="1"/>
    <col min="6" max="6" width="15.421875" style="0" customWidth="1"/>
    <col min="7" max="7" width="11.140625" style="0" customWidth="1"/>
    <col min="8" max="8" width="11.57421875" style="0" customWidth="1"/>
    <col min="9" max="9" width="12.140625" style="0" customWidth="1"/>
    <col min="11" max="11" width="10.8515625" style="0" customWidth="1"/>
  </cols>
  <sheetData>
    <row r="1" spans="1:11" ht="1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8" ht="15.75" thickBot="1">
      <c r="A3" s="1"/>
      <c r="B3" s="1"/>
      <c r="C3" s="1"/>
      <c r="D3" s="1"/>
      <c r="E3" s="1"/>
      <c r="F3" s="1"/>
      <c r="G3" s="1"/>
      <c r="H3" s="1"/>
    </row>
    <row r="4" spans="1:11" ht="15" customHeight="1">
      <c r="A4" s="48" t="s">
        <v>1</v>
      </c>
      <c r="B4" s="55" t="s">
        <v>23</v>
      </c>
      <c r="C4" s="50" t="s">
        <v>18</v>
      </c>
      <c r="D4" s="51"/>
      <c r="E4" s="52"/>
      <c r="F4" s="50" t="s">
        <v>19</v>
      </c>
      <c r="G4" s="51"/>
      <c r="H4" s="52"/>
      <c r="I4" s="44" t="s">
        <v>21</v>
      </c>
      <c r="J4" s="44"/>
      <c r="K4" s="45"/>
    </row>
    <row r="5" spans="1:11" ht="117.75" customHeight="1">
      <c r="A5" s="49"/>
      <c r="B5" s="56"/>
      <c r="C5" s="6" t="s">
        <v>20</v>
      </c>
      <c r="D5" s="3" t="s">
        <v>2</v>
      </c>
      <c r="E5" s="3" t="s">
        <v>24</v>
      </c>
      <c r="F5" s="6" t="s">
        <v>20</v>
      </c>
      <c r="G5" s="2" t="s">
        <v>3</v>
      </c>
      <c r="H5" s="2" t="s">
        <v>4</v>
      </c>
      <c r="I5" s="2" t="s">
        <v>25</v>
      </c>
      <c r="J5" s="2" t="s">
        <v>26</v>
      </c>
      <c r="K5" s="7" t="s">
        <v>27</v>
      </c>
    </row>
    <row r="6" spans="1:11" ht="16.5" customHeight="1">
      <c r="A6" s="33">
        <v>1</v>
      </c>
      <c r="B6" s="13">
        <v>2</v>
      </c>
      <c r="C6" s="14">
        <v>3</v>
      </c>
      <c r="D6" s="15">
        <v>4</v>
      </c>
      <c r="E6" s="15">
        <v>5</v>
      </c>
      <c r="F6" s="14">
        <v>6</v>
      </c>
      <c r="G6" s="15">
        <v>7</v>
      </c>
      <c r="H6" s="15">
        <v>8</v>
      </c>
      <c r="I6" s="15">
        <v>9</v>
      </c>
      <c r="J6" s="15">
        <v>10</v>
      </c>
      <c r="K6" s="16">
        <v>11</v>
      </c>
    </row>
    <row r="7" spans="1:11" ht="15">
      <c r="A7" s="5" t="s">
        <v>5</v>
      </c>
      <c r="B7" s="24">
        <v>5092.975</v>
      </c>
      <c r="C7" s="8">
        <v>795</v>
      </c>
      <c r="D7" s="17">
        <v>1530</v>
      </c>
      <c r="E7" s="17">
        <f>C7*D7/1000</f>
        <v>1216.35</v>
      </c>
      <c r="F7" s="18">
        <v>802.21</v>
      </c>
      <c r="G7" s="17">
        <v>1411.83</v>
      </c>
      <c r="H7" s="17">
        <f>F7*G7/1000</f>
        <v>1132.5841443</v>
      </c>
      <c r="I7" s="8">
        <f>F7/C7*100</f>
        <v>100.90691823899371</v>
      </c>
      <c r="J7" s="19">
        <f>G7/D7*100</f>
        <v>92.2764705882353</v>
      </c>
      <c r="K7" s="20">
        <f>H7/E7*100</f>
        <v>93.11334273029966</v>
      </c>
    </row>
    <row r="8" spans="1:11" ht="15">
      <c r="A8" s="5" t="s">
        <v>6</v>
      </c>
      <c r="B8" s="24">
        <v>4532.693</v>
      </c>
      <c r="C8" s="8">
        <v>705</v>
      </c>
      <c r="D8" s="17">
        <v>1530</v>
      </c>
      <c r="E8" s="17">
        <f aca="true" t="shared" si="0" ref="E8:E21">C8*D8/1000</f>
        <v>1078.65</v>
      </c>
      <c r="F8" s="8">
        <v>658.568</v>
      </c>
      <c r="G8" s="17">
        <v>1557.18</v>
      </c>
      <c r="H8" s="17">
        <f aca="true" t="shared" si="1" ref="H8:H22">F8*G8/1000</f>
        <v>1025.50891824</v>
      </c>
      <c r="I8" s="8">
        <f>F8/C8*100</f>
        <v>93.41390070921986</v>
      </c>
      <c r="J8" s="19">
        <f aca="true" t="shared" si="2" ref="J8:K21">G8/D8*100</f>
        <v>101.77647058823528</v>
      </c>
      <c r="K8" s="20">
        <f>H8/E8*100</f>
        <v>95.07337118064247</v>
      </c>
    </row>
    <row r="9" spans="1:11" ht="15">
      <c r="A9" s="53" t="s">
        <v>7</v>
      </c>
      <c r="B9" s="24">
        <v>4789.08</v>
      </c>
      <c r="C9" s="8">
        <v>625</v>
      </c>
      <c r="D9" s="17">
        <f>D7</f>
        <v>1530</v>
      </c>
      <c r="E9" s="17">
        <f t="shared" si="0"/>
        <v>956.25</v>
      </c>
      <c r="F9" s="8">
        <v>640</v>
      </c>
      <c r="G9" s="17">
        <v>1577.67</v>
      </c>
      <c r="H9" s="17">
        <f t="shared" si="1"/>
        <v>1009.7088</v>
      </c>
      <c r="I9" s="19">
        <f aca="true" t="shared" si="3" ref="I9:I21">F9/C9*100</f>
        <v>102.4</v>
      </c>
      <c r="J9" s="19">
        <f t="shared" si="2"/>
        <v>103.1156862745098</v>
      </c>
      <c r="K9" s="20">
        <f t="shared" si="2"/>
        <v>105.59046274509805</v>
      </c>
    </row>
    <row r="10" spans="1:11" ht="15">
      <c r="A10" s="54"/>
      <c r="B10" s="24"/>
      <c r="C10" s="8"/>
      <c r="D10" s="17"/>
      <c r="E10" s="17">
        <f t="shared" si="0"/>
        <v>0</v>
      </c>
      <c r="F10" s="18">
        <v>94.236</v>
      </c>
      <c r="G10" s="17">
        <v>1661.21</v>
      </c>
      <c r="H10" s="17">
        <f t="shared" si="1"/>
        <v>156.54578556</v>
      </c>
      <c r="I10" s="19"/>
      <c r="J10" s="19"/>
      <c r="K10" s="20"/>
    </row>
    <row r="11" spans="1:11" ht="15">
      <c r="A11" s="5" t="s">
        <v>8</v>
      </c>
      <c r="B11" s="24">
        <v>3711.305</v>
      </c>
      <c r="C11" s="8">
        <v>435</v>
      </c>
      <c r="D11" s="17">
        <f>D7</f>
        <v>1530</v>
      </c>
      <c r="E11" s="17">
        <f t="shared" si="0"/>
        <v>665.55</v>
      </c>
      <c r="F11" s="18">
        <v>428.7</v>
      </c>
      <c r="G11" s="17">
        <v>1505.13</v>
      </c>
      <c r="H11" s="17">
        <f t="shared" si="1"/>
        <v>645.249231</v>
      </c>
      <c r="I11" s="8">
        <f t="shared" si="3"/>
        <v>98.55172413793103</v>
      </c>
      <c r="J11" s="19">
        <f t="shared" si="2"/>
        <v>98.37450980392157</v>
      </c>
      <c r="K11" s="20">
        <f t="shared" si="2"/>
        <v>96.94977552400272</v>
      </c>
    </row>
    <row r="12" spans="1:11" ht="15">
      <c r="A12" s="5" t="s">
        <v>9</v>
      </c>
      <c r="B12" s="24">
        <v>3442.912</v>
      </c>
      <c r="C12" s="8">
        <v>375</v>
      </c>
      <c r="D12" s="17">
        <f>D7</f>
        <v>1530</v>
      </c>
      <c r="E12" s="17">
        <f t="shared" si="0"/>
        <v>573.75</v>
      </c>
      <c r="F12" s="18">
        <v>386.443</v>
      </c>
      <c r="G12" s="17">
        <v>1533.1</v>
      </c>
      <c r="H12" s="17">
        <f t="shared" si="1"/>
        <v>592.4557633</v>
      </c>
      <c r="I12" s="8">
        <f t="shared" si="3"/>
        <v>103.05146666666667</v>
      </c>
      <c r="J12" s="19">
        <f t="shared" si="2"/>
        <v>100.20261437908495</v>
      </c>
      <c r="K12" s="20">
        <f t="shared" si="2"/>
        <v>103.26026375599126</v>
      </c>
    </row>
    <row r="13" spans="1:11" ht="15">
      <c r="A13" s="5" t="s">
        <v>10</v>
      </c>
      <c r="B13" s="24">
        <v>3400.893</v>
      </c>
      <c r="C13" s="8">
        <v>350</v>
      </c>
      <c r="D13" s="17">
        <f>D7</f>
        <v>1530</v>
      </c>
      <c r="E13" s="17">
        <f t="shared" si="0"/>
        <v>535.5</v>
      </c>
      <c r="F13" s="18">
        <v>349.41</v>
      </c>
      <c r="G13" s="17">
        <v>1588.93</v>
      </c>
      <c r="H13" s="17">
        <f t="shared" si="1"/>
        <v>555.1880313</v>
      </c>
      <c r="I13" s="8">
        <f t="shared" si="3"/>
        <v>99.83142857142859</v>
      </c>
      <c r="J13" s="19">
        <f t="shared" si="2"/>
        <v>103.85163398692812</v>
      </c>
      <c r="K13" s="20">
        <f t="shared" si="2"/>
        <v>103.67656980392157</v>
      </c>
    </row>
    <row r="14" spans="1:11" ht="15">
      <c r="A14" s="53" t="s">
        <v>11</v>
      </c>
      <c r="B14" s="26">
        <v>3645.704</v>
      </c>
      <c r="C14" s="9">
        <v>355</v>
      </c>
      <c r="D14" s="27">
        <v>1700.05</v>
      </c>
      <c r="E14" s="17">
        <f t="shared" si="0"/>
        <v>603.51775</v>
      </c>
      <c r="F14" s="9">
        <v>370</v>
      </c>
      <c r="G14" s="27">
        <v>2101.43</v>
      </c>
      <c r="H14" s="27">
        <f t="shared" si="1"/>
        <v>777.5291</v>
      </c>
      <c r="I14" s="9">
        <f t="shared" si="3"/>
        <v>104.22535211267605</v>
      </c>
      <c r="J14" s="19">
        <f t="shared" si="2"/>
        <v>123.60989382665215</v>
      </c>
      <c r="K14" s="29">
        <f t="shared" si="2"/>
        <v>128.83284708693324</v>
      </c>
    </row>
    <row r="15" spans="1:11" ht="15">
      <c r="A15" s="54"/>
      <c r="B15" s="26"/>
      <c r="C15" s="9"/>
      <c r="D15" s="27"/>
      <c r="E15" s="17">
        <f t="shared" si="0"/>
        <v>0</v>
      </c>
      <c r="F15" s="28">
        <v>150.543</v>
      </c>
      <c r="G15" s="27">
        <v>2041.85</v>
      </c>
      <c r="H15" s="27">
        <f t="shared" si="1"/>
        <v>307.38622455</v>
      </c>
      <c r="I15" s="9"/>
      <c r="J15" s="19"/>
      <c r="K15" s="29"/>
    </row>
    <row r="16" spans="1:11" ht="15">
      <c r="A16" s="37" t="s">
        <v>12</v>
      </c>
      <c r="B16" s="26">
        <v>3501.187</v>
      </c>
      <c r="C16" s="9">
        <v>375</v>
      </c>
      <c r="D16" s="27">
        <v>1700.05</v>
      </c>
      <c r="E16" s="17">
        <f t="shared" si="0"/>
        <v>637.51875</v>
      </c>
      <c r="F16" s="9">
        <v>390</v>
      </c>
      <c r="G16" s="27">
        <v>2148.39</v>
      </c>
      <c r="H16" s="27">
        <f t="shared" si="1"/>
        <v>837.8720999999999</v>
      </c>
      <c r="I16" s="9">
        <f t="shared" si="3"/>
        <v>104</v>
      </c>
      <c r="J16" s="19">
        <f t="shared" si="2"/>
        <v>126.3721655245434</v>
      </c>
      <c r="K16" s="29">
        <f t="shared" si="2"/>
        <v>131.42705214552512</v>
      </c>
    </row>
    <row r="17" spans="1:11" ht="15">
      <c r="A17" s="37" t="s">
        <v>13</v>
      </c>
      <c r="B17" s="26">
        <v>3671.045</v>
      </c>
      <c r="C17" s="9">
        <v>435</v>
      </c>
      <c r="D17" s="27">
        <v>1700.05</v>
      </c>
      <c r="E17" s="17">
        <f t="shared" si="0"/>
        <v>739.52175</v>
      </c>
      <c r="F17" s="42">
        <v>450</v>
      </c>
      <c r="G17" s="32">
        <v>2142.3</v>
      </c>
      <c r="H17" s="32">
        <f t="shared" si="1"/>
        <v>964.0350000000001</v>
      </c>
      <c r="I17" s="9">
        <f t="shared" si="3"/>
        <v>103.44827586206897</v>
      </c>
      <c r="J17" s="19">
        <f t="shared" si="2"/>
        <v>126.01394076644806</v>
      </c>
      <c r="K17" s="29">
        <f t="shared" si="2"/>
        <v>130.35924906873936</v>
      </c>
    </row>
    <row r="18" spans="1:11" ht="15">
      <c r="A18" s="38"/>
      <c r="B18" s="26"/>
      <c r="C18" s="9"/>
      <c r="D18" s="27"/>
      <c r="E18" s="27"/>
      <c r="F18" s="43">
        <v>84.948</v>
      </c>
      <c r="G18" s="32">
        <v>2087.39</v>
      </c>
      <c r="H18" s="32">
        <f t="shared" si="1"/>
        <v>177.31960571999997</v>
      </c>
      <c r="I18" s="9"/>
      <c r="J18" s="35"/>
      <c r="K18" s="29"/>
    </row>
    <row r="19" spans="1:11" ht="15">
      <c r="A19" s="34" t="s">
        <v>14</v>
      </c>
      <c r="B19" s="40">
        <v>4524.5036</v>
      </c>
      <c r="C19" s="9">
        <v>595</v>
      </c>
      <c r="D19" s="27">
        <v>1700.05</v>
      </c>
      <c r="E19" s="27">
        <f t="shared" si="0"/>
        <v>1011.52975</v>
      </c>
      <c r="F19" s="31">
        <v>571.626</v>
      </c>
      <c r="G19" s="32">
        <v>2074.08</v>
      </c>
      <c r="H19" s="32">
        <f t="shared" si="1"/>
        <v>1185.5980540799999</v>
      </c>
      <c r="I19" s="9">
        <f t="shared" si="3"/>
        <v>96.07159663865545</v>
      </c>
      <c r="J19" s="35">
        <f t="shared" si="2"/>
        <v>122.00111761418782</v>
      </c>
      <c r="K19" s="29">
        <f t="shared" si="2"/>
        <v>117.20842160895415</v>
      </c>
    </row>
    <row r="20" spans="1:11" ht="15">
      <c r="A20" s="36" t="s">
        <v>15</v>
      </c>
      <c r="B20" s="39">
        <v>4507.097</v>
      </c>
      <c r="C20" s="9">
        <v>685</v>
      </c>
      <c r="D20" s="27">
        <v>1700.05</v>
      </c>
      <c r="E20" s="27">
        <f t="shared" si="0"/>
        <v>1164.53425</v>
      </c>
      <c r="F20" s="31">
        <v>523.648</v>
      </c>
      <c r="G20" s="32">
        <v>2031.07</v>
      </c>
      <c r="H20" s="32">
        <f t="shared" si="1"/>
        <v>1063.56574336</v>
      </c>
      <c r="I20" s="9">
        <f t="shared" si="3"/>
        <v>76.44496350364965</v>
      </c>
      <c r="J20" s="35">
        <f t="shared" si="2"/>
        <v>119.47119202376402</v>
      </c>
      <c r="K20" s="29">
        <f t="shared" si="2"/>
        <v>91.32970913994157</v>
      </c>
    </row>
    <row r="21" spans="1:11" ht="15">
      <c r="A21" s="41" t="s">
        <v>16</v>
      </c>
      <c r="B21" s="39">
        <v>5254.524</v>
      </c>
      <c r="C21" s="9">
        <v>775</v>
      </c>
      <c r="D21" s="27">
        <v>1700.05</v>
      </c>
      <c r="E21" s="27">
        <f t="shared" si="0"/>
        <v>1317.53875</v>
      </c>
      <c r="F21" s="42">
        <v>810</v>
      </c>
      <c r="G21" s="32">
        <v>2037.96</v>
      </c>
      <c r="H21" s="32">
        <f t="shared" si="1"/>
        <v>1650.7476000000001</v>
      </c>
      <c r="I21" s="9">
        <f t="shared" si="3"/>
        <v>104.51612903225806</v>
      </c>
      <c r="J21" s="35">
        <f t="shared" si="2"/>
        <v>119.87647422134644</v>
      </c>
      <c r="K21" s="29">
        <f t="shared" si="2"/>
        <v>125.29025047650404</v>
      </c>
    </row>
    <row r="22" spans="1:11" ht="15">
      <c r="A22" s="41"/>
      <c r="B22" s="39"/>
      <c r="C22" s="9"/>
      <c r="D22" s="27"/>
      <c r="E22" s="27"/>
      <c r="F22" s="43">
        <v>135.369</v>
      </c>
      <c r="G22" s="32">
        <v>1971.1</v>
      </c>
      <c r="H22" s="32">
        <f t="shared" si="1"/>
        <v>266.8258359</v>
      </c>
      <c r="I22" s="9"/>
      <c r="J22" s="35"/>
      <c r="K22" s="29"/>
    </row>
    <row r="23" spans="1:11" ht="15" customHeight="1" thickBot="1">
      <c r="A23" s="10" t="s">
        <v>17</v>
      </c>
      <c r="B23" s="25">
        <f>SUM(B7:B21)</f>
        <v>50073.918600000005</v>
      </c>
      <c r="C23" s="11">
        <f>SUM(C7:C22)</f>
        <v>6505</v>
      </c>
      <c r="D23" s="21">
        <f>E23/C23*1000</f>
        <v>1614.1754035357417</v>
      </c>
      <c r="E23" s="30">
        <f>SUM(E7:E22)</f>
        <v>10500.211</v>
      </c>
      <c r="F23" s="11">
        <f>SUM(F7:F22)</f>
        <v>6845.701000000001</v>
      </c>
      <c r="G23" s="21">
        <f>H23/F23*1000</f>
        <v>1803.777281144765</v>
      </c>
      <c r="H23" s="21">
        <f>SUM(H7:H22)</f>
        <v>12348.11993731</v>
      </c>
      <c r="I23" s="22">
        <f>F23/C23*100</f>
        <v>105.23752498078403</v>
      </c>
      <c r="J23" s="22">
        <f>G23/D23*100</f>
        <v>111.7460517112151</v>
      </c>
      <c r="K23" s="23">
        <f>H23/E23*100</f>
        <v>117.59877908462984</v>
      </c>
    </row>
    <row r="27" spans="1:6" ht="15">
      <c r="A27" s="46" t="s">
        <v>28</v>
      </c>
      <c r="B27" s="46"/>
      <c r="C27" s="46"/>
      <c r="D27" s="46"/>
      <c r="E27" s="46"/>
      <c r="F27" s="46"/>
    </row>
    <row r="28" spans="1:5" ht="12.7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12"/>
    </row>
    <row r="30" spans="1:5" ht="15">
      <c r="A30" s="4"/>
      <c r="B30" s="4"/>
      <c r="C30" s="4"/>
      <c r="D30" s="4"/>
      <c r="E30" s="12"/>
    </row>
    <row r="31" spans="1:5" ht="15">
      <c r="A31" s="4"/>
      <c r="B31" s="4"/>
      <c r="C31" s="4"/>
      <c r="D31" s="4"/>
      <c r="E31" s="12"/>
    </row>
    <row r="32" spans="1:5" ht="15">
      <c r="A32" s="12"/>
      <c r="B32" s="12"/>
      <c r="C32" s="4"/>
      <c r="D32" s="4"/>
      <c r="E32" s="12"/>
    </row>
    <row r="33" spans="1:5" ht="15">
      <c r="A33" s="12"/>
      <c r="B33" s="12"/>
      <c r="C33" s="4"/>
      <c r="D33" s="4"/>
      <c r="E33" s="12"/>
    </row>
    <row r="34" spans="1:5" ht="15">
      <c r="A34" s="12"/>
      <c r="B34" s="12"/>
      <c r="C34" s="4"/>
      <c r="D34" s="4"/>
      <c r="E34" s="12"/>
    </row>
    <row r="35" spans="1:5" ht="15">
      <c r="A35" s="12"/>
      <c r="B35" s="12"/>
      <c r="C35" s="4"/>
      <c r="D35" s="4"/>
      <c r="E35" s="12"/>
    </row>
    <row r="36" spans="1:5" ht="15">
      <c r="A36" s="12"/>
      <c r="B36" s="12"/>
      <c r="C36" s="4"/>
      <c r="D36" s="4"/>
      <c r="E36" s="4"/>
    </row>
    <row r="37" spans="1:5" ht="15">
      <c r="A37" s="12"/>
      <c r="B37" s="12"/>
      <c r="C37" s="4"/>
      <c r="D37" s="4"/>
      <c r="E37" s="4"/>
    </row>
    <row r="38" spans="1:5" ht="15">
      <c r="A38" s="12"/>
      <c r="B38" s="12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10">
    <mergeCell ref="A14:A15"/>
    <mergeCell ref="A9:A10"/>
    <mergeCell ref="A27:F27"/>
    <mergeCell ref="A1:K1"/>
    <mergeCell ref="A2:K2"/>
    <mergeCell ref="A4:A5"/>
    <mergeCell ref="C4:E4"/>
    <mergeCell ref="F4:H4"/>
    <mergeCell ref="I4:K4"/>
    <mergeCell ref="B4:B5"/>
  </mergeCells>
  <printOptions/>
  <pageMargins left="0.7086614173228347" right="0.7086614173228347" top="0.34" bottom="0.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Энеогетик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Program</cp:lastModifiedBy>
  <cp:lastPrinted>2014-01-20T10:19:03Z</cp:lastPrinted>
  <dcterms:created xsi:type="dcterms:W3CDTF">2013-07-11T08:43:06Z</dcterms:created>
  <dcterms:modified xsi:type="dcterms:W3CDTF">2014-02-27T09:16:23Z</dcterms:modified>
  <cp:category/>
  <cp:version/>
  <cp:contentType/>
  <cp:contentStatus/>
</cp:coreProperties>
</file>