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3"/>
  </bookViews>
  <sheets>
    <sheet name="2012" sheetId="4" r:id="rId1"/>
    <sheet name="2013" sheetId="3" r:id="rId2"/>
    <sheet name="2014" sheetId="2" r:id="rId3"/>
    <sheet name="2015" sheetId="1" r:id="rId4"/>
  </sheets>
  <calcPr calcId="124519"/>
</workbook>
</file>

<file path=xl/calcChain.xml><?xml version="1.0" encoding="utf-8"?>
<calcChain xmlns="http://schemas.openxmlformats.org/spreadsheetml/2006/main">
  <c r="J6" i="1"/>
  <c r="G6"/>
  <c r="J5"/>
  <c r="G5"/>
  <c r="J4"/>
  <c r="G4"/>
  <c r="E7"/>
  <c r="K5"/>
  <c r="K6"/>
  <c r="K4"/>
  <c r="D5"/>
  <c r="D6"/>
  <c r="D4"/>
  <c r="B7"/>
  <c r="H7"/>
  <c r="F23" i="4"/>
  <c r="C23"/>
  <c r="C20"/>
  <c r="G21" i="3"/>
  <c r="G20"/>
  <c r="G16"/>
  <c r="E21"/>
  <c r="G7"/>
  <c r="F7"/>
  <c r="E7"/>
  <c r="D4" i="4"/>
  <c r="F7"/>
  <c r="F20"/>
  <c r="F16"/>
  <c r="C16"/>
  <c r="F11"/>
  <c r="C11"/>
  <c r="E20"/>
  <c r="B20"/>
  <c r="G19"/>
  <c r="D19"/>
  <c r="G18"/>
  <c r="D18"/>
  <c r="G17"/>
  <c r="D17"/>
  <c r="E16"/>
  <c r="E21" s="1"/>
  <c r="B16"/>
  <c r="G15"/>
  <c r="D15"/>
  <c r="G14"/>
  <c r="D14"/>
  <c r="G13"/>
  <c r="D13"/>
  <c r="B11"/>
  <c r="G10"/>
  <c r="D10"/>
  <c r="G9"/>
  <c r="D9"/>
  <c r="G8"/>
  <c r="D8"/>
  <c r="D11" s="1"/>
  <c r="F12"/>
  <c r="E7"/>
  <c r="E12" s="1"/>
  <c r="C7"/>
  <c r="C21" s="1"/>
  <c r="B7"/>
  <c r="B12" s="1"/>
  <c r="G6"/>
  <c r="D6"/>
  <c r="G5"/>
  <c r="D5"/>
  <c r="G4"/>
  <c r="G7" s="1"/>
  <c r="F20" i="3"/>
  <c r="E20"/>
  <c r="C20"/>
  <c r="B20"/>
  <c r="G19"/>
  <c r="D19"/>
  <c r="G18"/>
  <c r="D18"/>
  <c r="G17"/>
  <c r="D17"/>
  <c r="F16"/>
  <c r="F21" s="1"/>
  <c r="E16"/>
  <c r="C16"/>
  <c r="B16"/>
  <c r="G15"/>
  <c r="D15"/>
  <c r="G14"/>
  <c r="D14"/>
  <c r="G13"/>
  <c r="D13"/>
  <c r="F12"/>
  <c r="C11"/>
  <c r="B11"/>
  <c r="G10"/>
  <c r="D10"/>
  <c r="G9"/>
  <c r="D9"/>
  <c r="G8"/>
  <c r="D8"/>
  <c r="E12"/>
  <c r="C7"/>
  <c r="B7"/>
  <c r="B12" s="1"/>
  <c r="G6"/>
  <c r="D6"/>
  <c r="G5"/>
  <c r="D5"/>
  <c r="G4"/>
  <c r="D4"/>
  <c r="G12" i="2"/>
  <c r="F12"/>
  <c r="E12"/>
  <c r="D12"/>
  <c r="C12"/>
  <c r="B12"/>
  <c r="F21"/>
  <c r="D11"/>
  <c r="C11"/>
  <c r="B11"/>
  <c r="B21" s="1"/>
  <c r="G21"/>
  <c r="G7"/>
  <c r="F7"/>
  <c r="E7"/>
  <c r="E21"/>
  <c r="C21"/>
  <c r="C7"/>
  <c r="G20"/>
  <c r="F20"/>
  <c r="E20"/>
  <c r="D20"/>
  <c r="C20"/>
  <c r="B20"/>
  <c r="G16"/>
  <c r="F16"/>
  <c r="E16"/>
  <c r="D16"/>
  <c r="C16"/>
  <c r="B16"/>
  <c r="B7"/>
  <c r="D21"/>
  <c r="D13"/>
  <c r="G19"/>
  <c r="D19"/>
  <c r="G18"/>
  <c r="D18"/>
  <c r="G17"/>
  <c r="D17"/>
  <c r="G15"/>
  <c r="D15"/>
  <c r="G14"/>
  <c r="D14"/>
  <c r="G13"/>
  <c r="G10"/>
  <c r="D10"/>
  <c r="G9"/>
  <c r="D9"/>
  <c r="G8"/>
  <c r="D8"/>
  <c r="G6"/>
  <c r="D6"/>
  <c r="D7" s="1"/>
  <c r="G5"/>
  <c r="D5"/>
  <c r="G4"/>
  <c r="D4"/>
  <c r="M6" i="1"/>
  <c r="L6" s="1"/>
  <c r="J7"/>
  <c r="G7"/>
  <c r="D7" l="1"/>
  <c r="L5"/>
  <c r="K7"/>
  <c r="M4"/>
  <c r="F7"/>
  <c r="I7"/>
  <c r="B21" i="4"/>
  <c r="F21"/>
  <c r="D20" i="3"/>
  <c r="D16"/>
  <c r="D11"/>
  <c r="C12"/>
  <c r="D7"/>
  <c r="C21"/>
  <c r="B21"/>
  <c r="G20" i="4"/>
  <c r="G16"/>
  <c r="D20"/>
  <c r="D16"/>
  <c r="C12"/>
  <c r="D7"/>
  <c r="G12"/>
  <c r="G12" i="3"/>
  <c r="L4" i="1" l="1"/>
  <c r="M7"/>
  <c r="D12" i="4"/>
  <c r="D21"/>
  <c r="D12" i="3"/>
  <c r="D21"/>
  <c r="G21" i="4"/>
  <c r="L7" i="1" l="1"/>
</calcChain>
</file>

<file path=xl/sharedStrings.xml><?xml version="1.0" encoding="utf-8"?>
<sst xmlns="http://schemas.openxmlformats.org/spreadsheetml/2006/main" count="96" uniqueCount="40">
  <si>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</si>
  <si>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</si>
  <si>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</si>
  <si>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</si>
  <si>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</si>
  <si>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</si>
  <si>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</si>
  <si>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</si>
  <si>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</si>
  <si>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</si>
  <si>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</si>
  <si>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</si>
  <si>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</si>
  <si>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</si>
  <si>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</si>
  <si>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</si>
  <si>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</si>
  <si>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</si>
  <si>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</si>
  <si>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</si>
  <si>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</si>
  <si>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Главный экономимст                                                           Ивченко З.И.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</si>
  <si>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</si>
  <si>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</si>
  <si>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</si>
  <si>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</si>
  <si>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Главный экономист                                                           Ивченко З.И.</t>
  </si>
  <si>
    <t>Цена                  (руб/кВтч)</t>
  </si>
  <si>
    <t>Цена                                                                             (руб/кВтч)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</si>
  <si>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</si>
  <si>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</si>
  <si>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</si>
  <si>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</si>
  <si>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</si>
  <si>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</si>
  <si>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</si>
  <si>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</si>
  <si>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</si>
  <si>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</si>
  <si>
    <t>Свод объёма  потерь по месяцам по Павловскому МУПП "Энергетик" за 1 квартал  2016  года  (без НДС)</t>
  </si>
</sst>
</file>

<file path=xl/styles.xml><?xml version="1.0" encoding="utf-8"?>
<styleSheet xmlns="http://schemas.openxmlformats.org/spreadsheetml/2006/main">
  <numFmts count="5">
    <numFmt numFmtId="164" formatCode="0.00000"/>
    <numFmt numFmtId="165" formatCode="0.0000"/>
    <numFmt numFmtId="166" formatCode="0.000"/>
    <numFmt numFmtId="167" formatCode="0.000000"/>
    <numFmt numFmtId="168" formatCode="0.000000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0" fillId="3" borderId="0" xfId="0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166" fontId="6" fillId="0" borderId="1" xfId="0" applyNumberFormat="1" applyFont="1" applyBorder="1"/>
    <xf numFmtId="0" fontId="6" fillId="0" borderId="0" xfId="0" applyFont="1"/>
    <xf numFmtId="167" fontId="6" fillId="0" borderId="1" xfId="0" applyNumberFormat="1" applyFont="1" applyBorder="1"/>
    <xf numFmtId="2" fontId="6" fillId="0" borderId="0" xfId="0" applyNumberFormat="1" applyFont="1"/>
    <xf numFmtId="0" fontId="1" fillId="0" borderId="0" xfId="0" applyFont="1"/>
    <xf numFmtId="166" fontId="5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/>
    <xf numFmtId="166" fontId="5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2" fontId="5" fillId="0" borderId="0" xfId="0" applyNumberFormat="1" applyFont="1" applyBorder="1"/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16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workbookViewId="0">
      <selection activeCell="C23" sqref="C23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24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>
      <c r="A11" s="3" t="s">
        <v>23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>
      <c r="C23" s="15">
        <f>D21/B21</f>
        <v>1.4711697110046906</v>
      </c>
      <c r="F23" s="15">
        <f>G21/E21</f>
        <v>1.55531</v>
      </c>
    </row>
    <row r="24" spans="1:7" ht="15.75">
      <c r="A24" s="37" t="s">
        <v>21</v>
      </c>
      <c r="B24" s="38"/>
      <c r="C24" s="38"/>
      <c r="D24" s="38"/>
      <c r="E24" s="38"/>
      <c r="F24" s="38"/>
      <c r="G24" s="38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I21" sqref="I21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25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>
      <c r="A11" s="3" t="s">
        <v>23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C21" sqref="C21"/>
    </sheetView>
  </sheetViews>
  <sheetFormatPr defaultRowHeight="1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>
      <c r="A2" s="36" t="s">
        <v>22</v>
      </c>
      <c r="B2" s="36"/>
      <c r="C2" s="36"/>
      <c r="D2" s="36"/>
      <c r="E2" s="36"/>
      <c r="F2" s="36"/>
      <c r="G2" s="36"/>
    </row>
    <row r="3" spans="1:7" ht="37.5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>
      <c r="A11" s="3" t="s">
        <v>23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7"/>
  <sheetViews>
    <sheetView tabSelected="1" workbookViewId="0">
      <selection activeCell="M7" sqref="M7"/>
    </sheetView>
  </sheetViews>
  <sheetFormatPr defaultRowHeight="12"/>
  <cols>
    <col min="1" max="1" width="10" style="22" customWidth="1"/>
    <col min="2" max="2" width="9.140625" style="22" customWidth="1"/>
    <col min="3" max="3" width="8.42578125" style="22" customWidth="1"/>
    <col min="4" max="4" width="9.85546875" style="22" customWidth="1"/>
    <col min="5" max="5" width="9.5703125" style="22" customWidth="1"/>
    <col min="6" max="6" width="11.42578125" style="22" customWidth="1"/>
    <col min="7" max="7" width="10.5703125" style="22" customWidth="1"/>
    <col min="8" max="8" width="9" style="22" customWidth="1"/>
    <col min="9" max="9" width="11.42578125" style="22" customWidth="1"/>
    <col min="10" max="10" width="11.5703125" style="22" customWidth="1"/>
    <col min="11" max="11" width="11.140625" style="22" customWidth="1"/>
    <col min="12" max="12" width="13.140625" style="22" bestFit="1" customWidth="1"/>
    <col min="13" max="13" width="12" style="22" customWidth="1"/>
    <col min="14" max="14" width="13.140625" style="22" bestFit="1" customWidth="1"/>
    <col min="15" max="16384" width="9.140625" style="22"/>
  </cols>
  <sheetData>
    <row r="2" spans="1:13" ht="15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1"/>
      <c r="M2" s="41"/>
    </row>
    <row r="3" spans="1:13" ht="80.25" customHeight="1">
      <c r="A3" s="16"/>
      <c r="B3" s="17" t="s">
        <v>37</v>
      </c>
      <c r="C3" s="17" t="s">
        <v>29</v>
      </c>
      <c r="D3" s="17" t="s">
        <v>31</v>
      </c>
      <c r="E3" s="17" t="s">
        <v>38</v>
      </c>
      <c r="F3" s="17" t="s">
        <v>27</v>
      </c>
      <c r="G3" s="17" t="s">
        <v>32</v>
      </c>
      <c r="H3" s="17" t="s">
        <v>33</v>
      </c>
      <c r="I3" s="17" t="s">
        <v>28</v>
      </c>
      <c r="J3" s="17" t="s">
        <v>34</v>
      </c>
      <c r="K3" s="17" t="s">
        <v>35</v>
      </c>
      <c r="L3" s="17" t="s">
        <v>30</v>
      </c>
      <c r="M3" s="17" t="s">
        <v>36</v>
      </c>
    </row>
    <row r="4" spans="1:13">
      <c r="A4" s="16" t="s">
        <v>0</v>
      </c>
      <c r="B4" s="18">
        <v>830.8</v>
      </c>
      <c r="C4" s="23">
        <v>2.1684429999999999</v>
      </c>
      <c r="D4" s="18">
        <f>B4*C4</f>
        <v>1801.5424443999998</v>
      </c>
      <c r="E4" s="18">
        <v>830.8</v>
      </c>
      <c r="F4" s="31">
        <v>2.2180300000000002</v>
      </c>
      <c r="G4" s="29">
        <f>E4*F4</f>
        <v>1842.7393240000001</v>
      </c>
      <c r="H4" s="16">
        <v>453.88299999999998</v>
      </c>
      <c r="I4" s="16">
        <v>2.2166999999999999</v>
      </c>
      <c r="J4" s="30">
        <f>H4*I4</f>
        <v>1006.1224460999999</v>
      </c>
      <c r="K4" s="21">
        <f>E4+H4</f>
        <v>1284.683</v>
      </c>
      <c r="L4" s="16">
        <f>M4/K4</f>
        <v>2.2175601063453008</v>
      </c>
      <c r="M4" s="30">
        <f>G4+J4</f>
        <v>2848.8617701000003</v>
      </c>
    </row>
    <row r="5" spans="1:13">
      <c r="A5" s="16" t="s">
        <v>1</v>
      </c>
      <c r="B5" s="18">
        <v>746.4</v>
      </c>
      <c r="C5" s="23">
        <v>2.1684429999999999</v>
      </c>
      <c r="D5" s="18">
        <f t="shared" ref="D5:D6" si="0">B5*C5</f>
        <v>1618.5258551999998</v>
      </c>
      <c r="E5" s="18">
        <v>746.4</v>
      </c>
      <c r="F5" s="31">
        <v>2.2117300000000002</v>
      </c>
      <c r="G5" s="29">
        <f>E5*F5</f>
        <v>1650.835272</v>
      </c>
      <c r="H5" s="16">
        <v>284.35399999999998</v>
      </c>
      <c r="I5" s="16">
        <v>2.20939</v>
      </c>
      <c r="J5" s="30">
        <f>H5*I5</f>
        <v>628.24888405999991</v>
      </c>
      <c r="K5" s="21">
        <f t="shared" ref="K5:K6" si="1">E5+H5</f>
        <v>1030.7539999999999</v>
      </c>
      <c r="L5" s="16">
        <f t="shared" ref="L5:L7" si="2">M5/K5</f>
        <v>2.2110844585614031</v>
      </c>
      <c r="M5" s="30">
        <v>2279.0841500000001</v>
      </c>
    </row>
    <row r="6" spans="1:13">
      <c r="A6" s="16" t="s">
        <v>2</v>
      </c>
      <c r="B6" s="18">
        <v>702.7</v>
      </c>
      <c r="C6" s="23">
        <v>2.1684429999999999</v>
      </c>
      <c r="D6" s="18">
        <f t="shared" si="0"/>
        <v>1523.7648961</v>
      </c>
      <c r="E6" s="18">
        <v>702.7</v>
      </c>
      <c r="F6" s="31">
        <v>2.2786300000000002</v>
      </c>
      <c r="G6" s="29">
        <f>E6*F6</f>
        <v>1601.1933010000002</v>
      </c>
      <c r="H6" s="16">
        <v>312.596</v>
      </c>
      <c r="I6" s="16">
        <v>2.2861199999999999</v>
      </c>
      <c r="J6" s="30">
        <f>H6*I6</f>
        <v>714.63196751999999</v>
      </c>
      <c r="K6" s="21">
        <f t="shared" si="1"/>
        <v>1015.296</v>
      </c>
      <c r="L6" s="27">
        <f t="shared" si="2"/>
        <v>2.2809360703873556</v>
      </c>
      <c r="M6" s="30">
        <f t="shared" ref="M6" si="3">G6+J6</f>
        <v>2315.8252685200005</v>
      </c>
    </row>
    <row r="7" spans="1:13">
      <c r="A7" s="19" t="s">
        <v>16</v>
      </c>
      <c r="B7" s="20">
        <f>SUM(B4:B6)</f>
        <v>2279.8999999999996</v>
      </c>
      <c r="C7" s="19"/>
      <c r="D7" s="20">
        <f>SUM(D4:D6)</f>
        <v>4943.8331956999991</v>
      </c>
      <c r="E7" s="19">
        <f>SUM(E4:E6)</f>
        <v>2279.8999999999996</v>
      </c>
      <c r="F7" s="19">
        <f>G7/E7</f>
        <v>2.2346453340058781</v>
      </c>
      <c r="G7" s="26">
        <f>SUM(G4:G6)</f>
        <v>5094.7678970000006</v>
      </c>
      <c r="H7" s="19">
        <f>SUM(H4+H5+H6)</f>
        <v>1050.8330000000001</v>
      </c>
      <c r="I7" s="19">
        <f>J7/H7</f>
        <v>1.5553102445012668</v>
      </c>
      <c r="J7" s="20">
        <f>J4+J5</f>
        <v>1634.3713301599998</v>
      </c>
      <c r="K7" s="28">
        <f>SUM(K4:K6)</f>
        <v>3330.7330000000002</v>
      </c>
      <c r="L7" s="19">
        <f t="shared" si="2"/>
        <v>2.2348747824037534</v>
      </c>
      <c r="M7" s="42">
        <f>SUM(M4:M6)</f>
        <v>7443.7711886200013</v>
      </c>
    </row>
    <row r="8" spans="1:13">
      <c r="A8" s="32"/>
      <c r="B8" s="33"/>
      <c r="C8" s="32"/>
      <c r="D8" s="33"/>
      <c r="E8" s="32"/>
      <c r="F8" s="32"/>
      <c r="G8" s="34"/>
      <c r="H8" s="32"/>
      <c r="I8" s="32"/>
      <c r="J8" s="33"/>
      <c r="K8" s="35"/>
      <c r="L8" s="32"/>
      <c r="M8" s="33"/>
    </row>
    <row r="10" spans="1:13">
      <c r="A10" s="39" t="s">
        <v>26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3">
      <c r="K11" s="24"/>
    </row>
    <row r="17" spans="8:8" ht="15.75">
      <c r="H17" s="25"/>
    </row>
  </sheetData>
  <mergeCells count="2">
    <mergeCell ref="A10:J10"/>
    <mergeCell ref="A2:M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2012</vt:lpstr>
      <vt:lpstr>2013</vt:lpstr>
      <vt:lpstr>2014</vt:lpstr>
      <vt:lpstr>2015</vt:lpstr>
    </vt:vector>
  </TitlesOfParts>
  <Company>mupp_energetik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Sklad</cp:lastModifiedBy>
  <cp:lastPrinted>2016-05-12T12:19:21Z</cp:lastPrinted>
  <dcterms:created xsi:type="dcterms:W3CDTF">2015-08-10T13:15:11Z</dcterms:created>
  <dcterms:modified xsi:type="dcterms:W3CDTF">2016-05-12T12:23:50Z</dcterms:modified>
</cp:coreProperties>
</file>